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esktop\Documents for uploading\"/>
    </mc:Choice>
  </mc:AlternateContent>
  <bookViews>
    <workbookView xWindow="0" yWindow="0" windowWidth="25200" windowHeight="13725"/>
  </bookViews>
  <sheets>
    <sheet name="Read First" sheetId="1" r:id="rId1"/>
    <sheet name="Emissions Factors TEMPLATE" sheetId="2" r:id="rId2"/>
    <sheet name="Farm A" sheetId="3" r:id="rId3"/>
    <sheet name="Farm B" sheetId="4" r:id="rId4"/>
    <sheet name="Farm C" sheetId="5" r:id="rId5"/>
    <sheet name="Farm D" sheetId="6" r:id="rId6"/>
    <sheet name="Farm E" sheetId="7" r:id="rId7"/>
    <sheet name="Liquid Fuels" sheetId="8"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2" i="7" l="1"/>
  <c r="E91" i="7"/>
  <c r="E90" i="7"/>
  <c r="E89" i="7"/>
  <c r="E88" i="7"/>
  <c r="E87" i="7"/>
  <c r="E86" i="7"/>
  <c r="F93" i="7" s="1"/>
  <c r="F95" i="7" s="1"/>
  <c r="E81" i="7"/>
  <c r="E80" i="7"/>
  <c r="E79" i="7"/>
  <c r="F82" i="7" s="1"/>
  <c r="F84" i="7" s="1"/>
  <c r="E74" i="7"/>
  <c r="E73" i="7"/>
  <c r="E72" i="7"/>
  <c r="E71" i="7"/>
  <c r="E70" i="7"/>
  <c r="E69" i="7"/>
  <c r="E68" i="7"/>
  <c r="E67" i="7"/>
  <c r="E65" i="7"/>
  <c r="E63" i="7"/>
  <c r="E62" i="7"/>
  <c r="E61" i="7"/>
  <c r="E60" i="7"/>
  <c r="E59" i="7"/>
  <c r="E57" i="7"/>
  <c r="E56" i="7"/>
  <c r="E55" i="7"/>
  <c r="E54" i="7"/>
  <c r="E53" i="7"/>
  <c r="E51" i="7"/>
  <c r="E50" i="7"/>
  <c r="E49" i="7"/>
  <c r="E48" i="7"/>
  <c r="E47" i="7"/>
  <c r="E46" i="7"/>
  <c r="E45" i="7"/>
  <c r="E43" i="7"/>
  <c r="E42" i="7"/>
  <c r="E41" i="7"/>
  <c r="E40" i="7"/>
  <c r="E39" i="7"/>
  <c r="E37" i="7"/>
  <c r="E36" i="7"/>
  <c r="E35" i="7"/>
  <c r="E34" i="7"/>
  <c r="E29" i="7"/>
  <c r="E28" i="7"/>
  <c r="E27" i="7"/>
  <c r="E25" i="7"/>
  <c r="E24" i="7"/>
  <c r="E23" i="7"/>
  <c r="E21" i="7"/>
  <c r="E20" i="7"/>
  <c r="E18" i="7"/>
  <c r="E17" i="7"/>
  <c r="E15" i="7"/>
  <c r="E14" i="7"/>
  <c r="E13" i="7"/>
  <c r="E12" i="7"/>
  <c r="E10" i="7"/>
  <c r="E9" i="7"/>
  <c r="E8" i="7"/>
  <c r="E7" i="7"/>
  <c r="E6" i="7"/>
  <c r="E5" i="7"/>
  <c r="F75" i="7" s="1"/>
  <c r="F77" i="7" s="1"/>
  <c r="E92" i="6"/>
  <c r="E91" i="6"/>
  <c r="E90" i="6"/>
  <c r="E89" i="6"/>
  <c r="E88" i="6"/>
  <c r="E87" i="6"/>
  <c r="E86" i="6"/>
  <c r="F93" i="6" s="1"/>
  <c r="F95" i="6" s="1"/>
  <c r="E81" i="6"/>
  <c r="E80" i="6"/>
  <c r="E79" i="6"/>
  <c r="F82" i="6" s="1"/>
  <c r="F84" i="6" s="1"/>
  <c r="E74" i="6"/>
  <c r="E73" i="6"/>
  <c r="E72" i="6"/>
  <c r="E71" i="6"/>
  <c r="E70" i="6"/>
  <c r="E69" i="6"/>
  <c r="E68" i="6"/>
  <c r="E67" i="6"/>
  <c r="E65" i="6"/>
  <c r="E63" i="6"/>
  <c r="E62" i="6"/>
  <c r="E61" i="6"/>
  <c r="E60" i="6"/>
  <c r="E59" i="6"/>
  <c r="E57" i="6"/>
  <c r="E56" i="6"/>
  <c r="E55" i="6"/>
  <c r="E54" i="6"/>
  <c r="E53" i="6"/>
  <c r="E51" i="6"/>
  <c r="E50" i="6"/>
  <c r="E49" i="6"/>
  <c r="E48" i="6"/>
  <c r="E47" i="6"/>
  <c r="E46" i="6"/>
  <c r="E45" i="6"/>
  <c r="E43" i="6"/>
  <c r="E42" i="6"/>
  <c r="E41" i="6"/>
  <c r="E40" i="6"/>
  <c r="E39" i="6"/>
  <c r="E37" i="6"/>
  <c r="E36" i="6"/>
  <c r="E35" i="6"/>
  <c r="E34" i="6"/>
  <c r="E29" i="6"/>
  <c r="E28" i="6"/>
  <c r="E27" i="6"/>
  <c r="E25" i="6"/>
  <c r="E24" i="6"/>
  <c r="E23" i="6"/>
  <c r="E21" i="6"/>
  <c r="E20" i="6"/>
  <c r="E18" i="6"/>
  <c r="E17" i="6"/>
  <c r="E15" i="6"/>
  <c r="E14" i="6"/>
  <c r="E13" i="6"/>
  <c r="E12" i="6"/>
  <c r="E10" i="6"/>
  <c r="E9" i="6"/>
  <c r="E8" i="6"/>
  <c r="E7" i="6"/>
  <c r="E6" i="6"/>
  <c r="E5" i="6"/>
  <c r="F75" i="6" s="1"/>
  <c r="F77" i="6" s="1"/>
  <c r="E92" i="5"/>
  <c r="E91" i="5"/>
  <c r="E90" i="5"/>
  <c r="E89" i="5"/>
  <c r="E88" i="5"/>
  <c r="E87" i="5"/>
  <c r="E86" i="5"/>
  <c r="F93" i="5" s="1"/>
  <c r="F95" i="5" s="1"/>
  <c r="E81" i="5"/>
  <c r="E80" i="5"/>
  <c r="F82" i="5" s="1"/>
  <c r="F84" i="5" s="1"/>
  <c r="E79" i="5"/>
  <c r="E74" i="5"/>
  <c r="E73" i="5"/>
  <c r="E72" i="5"/>
  <c r="E71" i="5"/>
  <c r="E70" i="5"/>
  <c r="E69" i="5"/>
  <c r="E68" i="5"/>
  <c r="E67" i="5"/>
  <c r="E65" i="5"/>
  <c r="E63" i="5"/>
  <c r="E62" i="5"/>
  <c r="E61" i="5"/>
  <c r="E60" i="5"/>
  <c r="E59" i="5"/>
  <c r="E57" i="5"/>
  <c r="E56" i="5"/>
  <c r="E55" i="5"/>
  <c r="E54" i="5"/>
  <c r="E53" i="5"/>
  <c r="E51" i="5"/>
  <c r="E50" i="5"/>
  <c r="E49" i="5"/>
  <c r="E48" i="5"/>
  <c r="E47" i="5"/>
  <c r="E46" i="5"/>
  <c r="E45" i="5"/>
  <c r="E43" i="5"/>
  <c r="E42" i="5"/>
  <c r="E41" i="5"/>
  <c r="E40" i="5"/>
  <c r="E39" i="5"/>
  <c r="E37" i="5"/>
  <c r="E36" i="5"/>
  <c r="E35" i="5"/>
  <c r="E34" i="5"/>
  <c r="E29" i="5"/>
  <c r="E28" i="5"/>
  <c r="E27" i="5"/>
  <c r="E25" i="5"/>
  <c r="E24" i="5"/>
  <c r="E23" i="5"/>
  <c r="E21" i="5"/>
  <c r="E20" i="5"/>
  <c r="E18" i="5"/>
  <c r="E17" i="5"/>
  <c r="E15" i="5"/>
  <c r="E14" i="5"/>
  <c r="E13" i="5"/>
  <c r="E12" i="5"/>
  <c r="E10" i="5"/>
  <c r="E9" i="5"/>
  <c r="E8" i="5"/>
  <c r="E7" i="5"/>
  <c r="E6" i="5"/>
  <c r="E5" i="5"/>
  <c r="F75" i="5" s="1"/>
  <c r="F77" i="5" s="1"/>
  <c r="E92" i="4"/>
  <c r="E91" i="4"/>
  <c r="E90" i="4"/>
  <c r="E89" i="4"/>
  <c r="E88" i="4"/>
  <c r="E87" i="4"/>
  <c r="F93" i="4" s="1"/>
  <c r="F95" i="4" s="1"/>
  <c r="E86" i="4"/>
  <c r="E81" i="4"/>
  <c r="E80" i="4"/>
  <c r="E79" i="4"/>
  <c r="F82" i="4" s="1"/>
  <c r="F84" i="4" s="1"/>
  <c r="E74" i="4"/>
  <c r="E73" i="4"/>
  <c r="E72" i="4"/>
  <c r="E71" i="4"/>
  <c r="E70" i="4"/>
  <c r="E69" i="4"/>
  <c r="E68" i="4"/>
  <c r="E67" i="4"/>
  <c r="E65" i="4"/>
  <c r="E63" i="4"/>
  <c r="E62" i="4"/>
  <c r="E61" i="4"/>
  <c r="E60" i="4"/>
  <c r="E59" i="4"/>
  <c r="E57" i="4"/>
  <c r="E56" i="4"/>
  <c r="E55" i="4"/>
  <c r="E54" i="4"/>
  <c r="E53" i="4"/>
  <c r="E51" i="4"/>
  <c r="E50" i="4"/>
  <c r="E49" i="4"/>
  <c r="E48" i="4"/>
  <c r="E47" i="4"/>
  <c r="E46" i="4"/>
  <c r="E45" i="4"/>
  <c r="E43" i="4"/>
  <c r="E42" i="4"/>
  <c r="E41" i="4"/>
  <c r="E40" i="4"/>
  <c r="E39" i="4"/>
  <c r="E37" i="4"/>
  <c r="E36" i="4"/>
  <c r="E35" i="4"/>
  <c r="E34" i="4"/>
  <c r="E29" i="4"/>
  <c r="E28" i="4"/>
  <c r="E27" i="4"/>
  <c r="E25" i="4"/>
  <c r="E24" i="4"/>
  <c r="E23" i="4"/>
  <c r="E21" i="4"/>
  <c r="E20" i="4"/>
  <c r="E18" i="4"/>
  <c r="E17" i="4"/>
  <c r="E15" i="4"/>
  <c r="E14" i="4"/>
  <c r="E13" i="4"/>
  <c r="E12" i="4"/>
  <c r="E10" i="4"/>
  <c r="E9" i="4"/>
  <c r="E8" i="4"/>
  <c r="E7" i="4"/>
  <c r="E6" i="4"/>
  <c r="E5" i="4"/>
  <c r="E92" i="3"/>
  <c r="E91" i="3"/>
  <c r="E90" i="3"/>
  <c r="E89" i="3"/>
  <c r="E88" i="3"/>
  <c r="E87" i="3"/>
  <c r="E86" i="3"/>
  <c r="F93" i="3" s="1"/>
  <c r="F95" i="3" s="1"/>
  <c r="E81" i="3"/>
  <c r="E80" i="3"/>
  <c r="E79" i="3"/>
  <c r="F82" i="3" s="1"/>
  <c r="F84" i="3" s="1"/>
  <c r="E74" i="3"/>
  <c r="E73" i="3"/>
  <c r="E72" i="3"/>
  <c r="E71" i="3"/>
  <c r="E70" i="3"/>
  <c r="E69" i="3"/>
  <c r="E68" i="3"/>
  <c r="E67" i="3"/>
  <c r="E65" i="3"/>
  <c r="E63" i="3"/>
  <c r="E62" i="3"/>
  <c r="E61" i="3"/>
  <c r="E60" i="3"/>
  <c r="E59" i="3"/>
  <c r="E57" i="3"/>
  <c r="E56" i="3"/>
  <c r="E55" i="3"/>
  <c r="E54" i="3"/>
  <c r="E53" i="3"/>
  <c r="E51" i="3"/>
  <c r="E50" i="3"/>
  <c r="E49" i="3"/>
  <c r="E48" i="3"/>
  <c r="E47" i="3"/>
  <c r="E46" i="3"/>
  <c r="E45" i="3"/>
  <c r="E43" i="3"/>
  <c r="E42" i="3"/>
  <c r="E41" i="3"/>
  <c r="E40" i="3"/>
  <c r="E39" i="3"/>
  <c r="E37" i="3"/>
  <c r="E36" i="3"/>
  <c r="E35" i="3"/>
  <c r="E34" i="3"/>
  <c r="E29" i="3"/>
  <c r="E28" i="3"/>
  <c r="E27" i="3"/>
  <c r="E25" i="3"/>
  <c r="E24" i="3"/>
  <c r="E23" i="3"/>
  <c r="E21" i="3"/>
  <c r="E20" i="3"/>
  <c r="E18" i="3"/>
  <c r="E17" i="3"/>
  <c r="E15" i="3"/>
  <c r="E14" i="3"/>
  <c r="E13" i="3"/>
  <c r="E12" i="3"/>
  <c r="E10" i="3"/>
  <c r="E9" i="3"/>
  <c r="E8" i="3"/>
  <c r="E7" i="3"/>
  <c r="E6" i="3"/>
  <c r="E5" i="3"/>
  <c r="F75" i="3" l="1"/>
  <c r="F77" i="3" s="1"/>
  <c r="F75" i="4"/>
  <c r="F77" i="4" s="1"/>
  <c r="E92" i="2"/>
  <c r="E91" i="2"/>
  <c r="E90" i="2"/>
  <c r="E89" i="2"/>
  <c r="E88" i="2"/>
  <c r="E87" i="2"/>
  <c r="E86" i="2"/>
  <c r="E81" i="2"/>
  <c r="E80" i="2"/>
  <c r="E79" i="2"/>
  <c r="F82" i="2" s="1"/>
  <c r="F84" i="2" s="1"/>
  <c r="E74" i="2"/>
  <c r="E73" i="2"/>
  <c r="E72" i="2"/>
  <c r="E71" i="2"/>
  <c r="E70" i="2"/>
  <c r="E69" i="2"/>
  <c r="E68" i="2"/>
  <c r="E67" i="2"/>
  <c r="E65" i="2"/>
  <c r="E63" i="2"/>
  <c r="E62" i="2"/>
  <c r="E61" i="2"/>
  <c r="E60" i="2"/>
  <c r="E59" i="2"/>
  <c r="E57" i="2"/>
  <c r="E56" i="2"/>
  <c r="E55" i="2"/>
  <c r="E54" i="2"/>
  <c r="E53" i="2"/>
  <c r="E51" i="2"/>
  <c r="E50" i="2"/>
  <c r="E49" i="2"/>
  <c r="E48" i="2"/>
  <c r="E47" i="2"/>
  <c r="E46" i="2"/>
  <c r="E45" i="2"/>
  <c r="E43" i="2"/>
  <c r="E42" i="2"/>
  <c r="E41" i="2"/>
  <c r="E40" i="2"/>
  <c r="E39" i="2"/>
  <c r="E37" i="2"/>
  <c r="E36" i="2"/>
  <c r="E35" i="2"/>
  <c r="E34" i="2"/>
  <c r="E29" i="2"/>
  <c r="E28" i="2"/>
  <c r="E27" i="2"/>
  <c r="E25" i="2"/>
  <c r="E24" i="2"/>
  <c r="E23" i="2"/>
  <c r="E21" i="2"/>
  <c r="E20" i="2"/>
  <c r="E18" i="2"/>
  <c r="E17" i="2"/>
  <c r="E15" i="2"/>
  <c r="E14" i="2"/>
  <c r="E13" i="2"/>
  <c r="E12" i="2"/>
  <c r="E10" i="2"/>
  <c r="E9" i="2"/>
  <c r="E8" i="2"/>
  <c r="E7" i="2"/>
  <c r="E6" i="2"/>
  <c r="E5" i="2"/>
  <c r="F93" i="2" l="1"/>
  <c r="F95" i="2" s="1"/>
  <c r="F75" i="2"/>
  <c r="F77" i="2" s="1"/>
  <c r="F37" i="8"/>
  <c r="F36"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F2" i="8"/>
  <c r="F38" i="8" l="1"/>
  <c r="F40" i="8" s="1"/>
</calcChain>
</file>

<file path=xl/comments1.xml><?xml version="1.0" encoding="utf-8"?>
<comments xmlns="http://schemas.openxmlformats.org/spreadsheetml/2006/main">
  <authors>
    <author>Goldie, Andrew</author>
  </authors>
  <commentList>
    <comment ref="A3" authorId="0" shapeId="0">
      <text>
        <r>
          <rPr>
            <sz val="9"/>
            <color indexed="81"/>
            <rFont val="Tahoma"/>
            <charset val="1"/>
          </rPr>
          <t xml:space="preserve">Please state this code in you method description with the calculation, such as code L2 x 4,000 pullets = --- Kg/year ammonia.
</t>
        </r>
      </text>
    </comment>
  </commentList>
</comments>
</file>

<file path=xl/comments2.xml><?xml version="1.0" encoding="utf-8"?>
<comments xmlns="http://schemas.openxmlformats.org/spreadsheetml/2006/main">
  <authors>
    <author>Goldie, Andrew</author>
  </authors>
  <commentList>
    <comment ref="A3" authorId="0" shapeId="0">
      <text>
        <r>
          <rPr>
            <sz val="9"/>
            <color indexed="81"/>
            <rFont val="Tahoma"/>
            <charset val="1"/>
          </rPr>
          <t xml:space="preserve">Please state this code in you method description with the calculation, such as code L2 x 4,000 pullets = --- Kg/year ammonia.
</t>
        </r>
      </text>
    </comment>
  </commentList>
</comments>
</file>

<file path=xl/comments3.xml><?xml version="1.0" encoding="utf-8"?>
<comments xmlns="http://schemas.openxmlformats.org/spreadsheetml/2006/main">
  <authors>
    <author>Goldie, Andrew</author>
  </authors>
  <commentList>
    <comment ref="A3" authorId="0" shapeId="0">
      <text>
        <r>
          <rPr>
            <sz val="9"/>
            <color indexed="81"/>
            <rFont val="Tahoma"/>
            <charset val="1"/>
          </rPr>
          <t xml:space="preserve">Please state this code in you method description with the calculation, such as code L2 x 4,000 pullets = --- Kg/year ammonia.
</t>
        </r>
      </text>
    </comment>
  </commentList>
</comments>
</file>

<file path=xl/comments4.xml><?xml version="1.0" encoding="utf-8"?>
<comments xmlns="http://schemas.openxmlformats.org/spreadsheetml/2006/main">
  <authors>
    <author>Goldie, Andrew</author>
  </authors>
  <commentList>
    <comment ref="A3" authorId="0" shapeId="0">
      <text>
        <r>
          <rPr>
            <sz val="9"/>
            <color indexed="81"/>
            <rFont val="Tahoma"/>
            <charset val="1"/>
          </rPr>
          <t xml:space="preserve">Please state this code in you method description with the calculation, such as code L2 x 4,000 pullets = --- Kg/year ammonia.
</t>
        </r>
      </text>
    </comment>
  </commentList>
</comments>
</file>

<file path=xl/comments5.xml><?xml version="1.0" encoding="utf-8"?>
<comments xmlns="http://schemas.openxmlformats.org/spreadsheetml/2006/main">
  <authors>
    <author>Goldie, Andrew</author>
  </authors>
  <commentList>
    <comment ref="A3" authorId="0" shapeId="0">
      <text>
        <r>
          <rPr>
            <sz val="9"/>
            <color indexed="81"/>
            <rFont val="Tahoma"/>
            <charset val="1"/>
          </rPr>
          <t xml:space="preserve">Please state this code in you method description with the calculation, such as code L2 x 4,000 pullets = --- Kg/year ammonia.
</t>
        </r>
      </text>
    </comment>
  </commentList>
</comments>
</file>

<file path=xl/comments6.xml><?xml version="1.0" encoding="utf-8"?>
<comments xmlns="http://schemas.openxmlformats.org/spreadsheetml/2006/main">
  <authors>
    <author>Goldie, Andrew</author>
  </authors>
  <commentList>
    <comment ref="A3" authorId="0" shapeId="0">
      <text>
        <r>
          <rPr>
            <sz val="9"/>
            <color indexed="81"/>
            <rFont val="Tahoma"/>
            <charset val="1"/>
          </rPr>
          <t xml:space="preserve">Please state this code in you method description with the calculation, such as code L2 x 4,000 pullets = --- Kg/year ammonia.
</t>
        </r>
      </text>
    </comment>
  </commentList>
</comments>
</file>

<file path=xl/sharedStrings.xml><?xml version="1.0" encoding="utf-8"?>
<sst xmlns="http://schemas.openxmlformats.org/spreadsheetml/2006/main" count="1107" uniqueCount="182">
  <si>
    <t>This work book is designed to help you calculate your emissions from farming and should be utilised in conjunction with the SPRI SEPA Intensive Agriculture Guidance 2017, available on SEPA's website  at : http://www.sepa.org.uk/media/145309/spri_sector_smaller_scale_activities_guidance.pdf</t>
  </si>
  <si>
    <r>
      <rPr>
        <b/>
        <sz val="10"/>
        <rFont val="Arial"/>
        <family val="2"/>
      </rPr>
      <t xml:space="preserve">How to Use this Intensive Agriculture Calculator  </t>
    </r>
    <r>
      <rPr>
        <sz val="10"/>
        <rFont val="Arial"/>
        <family val="2"/>
      </rPr>
      <t xml:space="preserve">                                                                                                                                                                                                                                                                                                                                                                    In order to calculate your emissions of ammonia, methane and particulates from your farm(s) navigate to the sheet called </t>
    </r>
    <r>
      <rPr>
        <b/>
        <sz val="10"/>
        <color rgb="FF00B050"/>
        <rFont val="Arial"/>
        <family val="2"/>
      </rPr>
      <t>Emissions Factor TEMPLATE</t>
    </r>
    <r>
      <rPr>
        <sz val="10"/>
        <rFont val="Arial"/>
        <family val="2"/>
      </rPr>
      <t xml:space="preserve">. Once on this page enter the number of animals against the particular housing type </t>
    </r>
    <r>
      <rPr>
        <b/>
        <sz val="10"/>
        <color rgb="FF00B050"/>
        <rFont val="Arial"/>
        <family val="2"/>
      </rPr>
      <t>(column B).</t>
    </r>
    <r>
      <rPr>
        <sz val="10"/>
        <rFont val="Arial"/>
        <family val="2"/>
      </rPr>
      <t xml:space="preserve"> The calculator will produce an overall annual emission figure within the </t>
    </r>
    <r>
      <rPr>
        <b/>
        <sz val="10"/>
        <color theme="9" tint="-0.249977111117893"/>
        <rFont val="Arial"/>
        <family val="2"/>
      </rPr>
      <t>orange coloured box's (column  F)</t>
    </r>
    <r>
      <rPr>
        <sz val="10"/>
        <rFont val="Arial"/>
        <family val="2"/>
      </rPr>
      <t xml:space="preserve"> as well as an indication if your emissions are above or below the pollutant threshold. Enter these results into your SPRI electronic return as well as the Code and number of animals in your annual calculation. Use the additional Farm tabs where you have multiple farms reporting. The Scottish Pollutant Release Inventory (SPRI) operator submissions page can be accessed from the link below-</t>
    </r>
  </si>
  <si>
    <t>http://apps.sepa.org.uk/sprioperator/</t>
  </si>
  <si>
    <r>
      <rPr>
        <b/>
        <sz val="10"/>
        <rFont val="Arial"/>
        <family val="2"/>
      </rPr>
      <t>2017 Carbon Dioxide Air Emissions</t>
    </r>
    <r>
      <rPr>
        <sz val="10"/>
        <rFont val="Arial"/>
        <family val="2"/>
      </rPr>
      <t xml:space="preserve">                                                                                                                                                                                                                                                                                                                                                      Where you have an animal remains incinerator and or operate generators and heaters you may want to consider using the liquid fuels calculator in this workbook. Note that it is very unlikely that you will exceed the threshold for carbon dioxide, so in general you should report "below reporting threshold" (BRT). The red tab called "Liquid Fuels" contains the carbon dioxide factors and calculator.                                                                                                                                    </t>
    </r>
  </si>
  <si>
    <t>Any comments or questions relating to this workbook should be forwarded to-  SPRIAdministration@SEPA.org.uk</t>
  </si>
  <si>
    <t xml:space="preserve">ENTER Site Name and Year 2017 </t>
  </si>
  <si>
    <t xml:space="preserve">SPRI ID (SIC) number. </t>
  </si>
  <si>
    <t>Code</t>
  </si>
  <si>
    <t>Poultry</t>
  </si>
  <si>
    <t>Number of animals in calendar year 2017</t>
  </si>
  <si>
    <t>Layers</t>
  </si>
  <si>
    <t>L1</t>
  </si>
  <si>
    <t>Cage with deep pit manure storage beneath.</t>
  </si>
  <si>
    <t>L2</t>
  </si>
  <si>
    <t>Ventilated deep pit.</t>
  </si>
  <si>
    <t>L3</t>
  </si>
  <si>
    <t>Manure removal twice a week by manure belt.</t>
  </si>
  <si>
    <t>L4</t>
  </si>
  <si>
    <t>Vertical tiered cages with forced air drying once a week removal.</t>
  </si>
  <si>
    <t>L5</t>
  </si>
  <si>
    <t>Vertical tiered cages with whisk forced air drying once a week removal.</t>
  </si>
  <si>
    <t>L6</t>
  </si>
  <si>
    <t xml:space="preserve">Vertical tiered cages with manure belt with drying tunnel over cages 24-36 hour removal. </t>
  </si>
  <si>
    <t>Barn and free range</t>
  </si>
  <si>
    <t>BF1</t>
  </si>
  <si>
    <t>Perchery with deep litter.</t>
  </si>
  <si>
    <t>BF2</t>
  </si>
  <si>
    <t>Litter system with forced air drying.</t>
  </si>
  <si>
    <t>BF3</t>
  </si>
  <si>
    <t>Litter system with perforated floor and forced air drying.</t>
  </si>
  <si>
    <t>BF4</t>
  </si>
  <si>
    <t>Aviary system.</t>
  </si>
  <si>
    <t>Broilers</t>
  </si>
  <si>
    <t>B1</t>
  </si>
  <si>
    <t>Naturally ventilated, fully littered floor, non-leaking drinkers.</t>
  </si>
  <si>
    <t>B2</t>
  </si>
  <si>
    <t>Fan ventilated, fully littered floor, non-leaking drinkers.</t>
  </si>
  <si>
    <t>Pullets</t>
  </si>
  <si>
    <t>P1</t>
  </si>
  <si>
    <t>P2</t>
  </si>
  <si>
    <t>Turkeys</t>
  </si>
  <si>
    <t>T1</t>
  </si>
  <si>
    <t>Male.</t>
  </si>
  <si>
    <t>T2</t>
  </si>
  <si>
    <t>Female.</t>
  </si>
  <si>
    <t>D1</t>
  </si>
  <si>
    <t>Ducks.</t>
  </si>
  <si>
    <t>M1</t>
  </si>
  <si>
    <t>Manure belts.</t>
  </si>
  <si>
    <t>M2</t>
  </si>
  <si>
    <t>Manure deep pit.</t>
  </si>
  <si>
    <t>M3</t>
  </si>
  <si>
    <t>Other litter.</t>
  </si>
  <si>
    <t>Ammonia – pigs</t>
  </si>
  <si>
    <t>Housing type</t>
  </si>
  <si>
    <t>Ammonia emission factor</t>
  </si>
  <si>
    <t>Sows</t>
  </si>
  <si>
    <t>S1</t>
  </si>
  <si>
    <t>Fully Slatted Floor (FSF).</t>
  </si>
  <si>
    <t>S2</t>
  </si>
  <si>
    <t>Solid Floor – straw system.</t>
  </si>
  <si>
    <t>S3</t>
  </si>
  <si>
    <t>Part-Slatted Floor (PSF) with reduced manure pit.</t>
  </si>
  <si>
    <t>S4</t>
  </si>
  <si>
    <t>FSF with vacuum system for frequent slurry removal.</t>
  </si>
  <si>
    <t>Farrowers</t>
  </si>
  <si>
    <t>F1</t>
  </si>
  <si>
    <t>F2</t>
  </si>
  <si>
    <t>F3</t>
  </si>
  <si>
    <t>FSF/PSF with combination of water and manure channel.</t>
  </si>
  <si>
    <t>F4</t>
  </si>
  <si>
    <t>FSF/PSF with flushing system with manure gutters.</t>
  </si>
  <si>
    <t>F5</t>
  </si>
  <si>
    <t>FSF/PSF with manure pan underneath.</t>
  </si>
  <si>
    <t>Weaners</t>
  </si>
  <si>
    <t>W1</t>
  </si>
  <si>
    <t>W2</t>
  </si>
  <si>
    <t>Sold Floor – straw system.</t>
  </si>
  <si>
    <t>W3</t>
  </si>
  <si>
    <t>Pen/flat deck with FSF/PSF with vacuum system for frequent slurry removal.</t>
  </si>
  <si>
    <t>W4</t>
  </si>
  <si>
    <t>Pen/flat deck with FSF beneath where there is concrete sloped floor to separate faeces or urine.</t>
  </si>
  <si>
    <t>W5</t>
  </si>
  <si>
    <t>Pen with PSF (2-climate system).</t>
  </si>
  <si>
    <t>W6</t>
  </si>
  <si>
    <t>Pen with PSF and sloped or convex solid floor.</t>
  </si>
  <si>
    <t>W7</t>
  </si>
  <si>
    <t>Pen with PSF with triangular slats and manure channel with sloped side-walls.</t>
  </si>
  <si>
    <t>Growers</t>
  </si>
  <si>
    <t>G1</t>
  </si>
  <si>
    <t>G2</t>
  </si>
  <si>
    <t>G3</t>
  </si>
  <si>
    <t>G4</t>
  </si>
  <si>
    <t>PSF with reduced manure pit including slanted walls and vacuum system.</t>
  </si>
  <si>
    <t>G5</t>
  </si>
  <si>
    <t>PSF with central convex solid floor at front and manure gutters with slanted side walls and sloped manure pit.</t>
  </si>
  <si>
    <t>Finishers</t>
  </si>
  <si>
    <t>Fin1</t>
  </si>
  <si>
    <t>Fin2</t>
  </si>
  <si>
    <t>Fin3</t>
  </si>
  <si>
    <t>Fin4</t>
  </si>
  <si>
    <t>Fin5</t>
  </si>
  <si>
    <t>Slurry and Manure storage</t>
  </si>
  <si>
    <t>M4</t>
  </si>
  <si>
    <t>Manure heap.</t>
  </si>
  <si>
    <t>Slurry storage</t>
  </si>
  <si>
    <t>M5</t>
  </si>
  <si>
    <t>Circular store – no cover.</t>
  </si>
  <si>
    <t>M6</t>
  </si>
  <si>
    <t>Circular store – rigid cover.</t>
  </si>
  <si>
    <t>M7</t>
  </si>
  <si>
    <t xml:space="preserve">Circular store – floating cover. </t>
  </si>
  <si>
    <t>M8</t>
  </si>
  <si>
    <t>Circular store – low tech cover.</t>
  </si>
  <si>
    <t>M9</t>
  </si>
  <si>
    <t>Lagoon – no cover.</t>
  </si>
  <si>
    <t>M10</t>
  </si>
  <si>
    <t>Lagoon – rigid cover.</t>
  </si>
  <si>
    <t>M11</t>
  </si>
  <si>
    <t xml:space="preserve">Lagoon – floating cover. </t>
  </si>
  <si>
    <t>M12</t>
  </si>
  <si>
    <t>Lagoon – low tech cover.</t>
  </si>
  <si>
    <t>Reporting Threshold (Kg/y)</t>
  </si>
  <si>
    <t>Below Reporting Threshold (BRT)?</t>
  </si>
  <si>
    <r>
      <t>Methane (CH</t>
    </r>
    <r>
      <rPr>
        <b/>
        <vertAlign val="subscript"/>
        <sz val="10"/>
        <rFont val="Arial"/>
        <family val="2"/>
      </rPr>
      <t>4</t>
    </r>
    <r>
      <rPr>
        <b/>
        <sz val="10"/>
        <rFont val="Arial"/>
        <family val="2"/>
      </rPr>
      <t>) emissions- Activity</t>
    </r>
  </si>
  <si>
    <t>Meth1</t>
  </si>
  <si>
    <t>Poultry, manure management.</t>
  </si>
  <si>
    <t>Meth2</t>
  </si>
  <si>
    <t>Meth3</t>
  </si>
  <si>
    <t xml:space="preserve">Pigs, manure management. </t>
  </si>
  <si>
    <t>PM1</t>
  </si>
  <si>
    <t>Layers, perchery or aviary.</t>
  </si>
  <si>
    <t>PM2</t>
  </si>
  <si>
    <t>Layers, cage.</t>
  </si>
  <si>
    <t>PM3</t>
  </si>
  <si>
    <t>Broilers.</t>
  </si>
  <si>
    <t>PM4</t>
  </si>
  <si>
    <t>Turkeys (male).</t>
  </si>
  <si>
    <t>PM5</t>
  </si>
  <si>
    <t>Turkeys (female).</t>
  </si>
  <si>
    <t>PM6</t>
  </si>
  <si>
    <t>PM7</t>
  </si>
  <si>
    <t>Pullets.</t>
  </si>
  <si>
    <t>Fuel type bunt on farm (total in year)</t>
  </si>
  <si>
    <t>Fuel</t>
  </si>
  <si>
    <t>Unit</t>
  </si>
  <si>
    <r>
      <t>kg CO</t>
    </r>
    <r>
      <rPr>
        <vertAlign val="subscript"/>
        <sz val="11"/>
        <color indexed="56"/>
        <rFont val="Calibri"/>
        <family val="2"/>
      </rPr>
      <t xml:space="preserve">2 </t>
    </r>
    <r>
      <rPr>
        <b/>
        <vertAlign val="superscript"/>
        <sz val="12"/>
        <color rgb="FFFF0000"/>
        <rFont val="Calibri"/>
        <family val="2"/>
      </rPr>
      <t>*</t>
    </r>
  </si>
  <si>
    <t>Quantity of fuel in calendar year 2017</t>
  </si>
  <si>
    <t>Total CO2  Emission</t>
  </si>
  <si>
    <t>Gaseous fuels</t>
  </si>
  <si>
    <t>CNG (compressed natural gas)</t>
  </si>
  <si>
    <t>tonnes</t>
  </si>
  <si>
    <t>litres</t>
  </si>
  <si>
    <t>kWh (Net CV)</t>
  </si>
  <si>
    <t>kWh (Gross CV)</t>
  </si>
  <si>
    <t>LNG (liquified natural gas)</t>
  </si>
  <si>
    <t>LPG (liquified petrolium gas)</t>
  </si>
  <si>
    <t>Natural gas</t>
  </si>
  <si>
    <t>cubic metres</t>
  </si>
  <si>
    <t>Other petroleum gas (Consists mainly of ethane, plus other hydrocarbons, (excludes butane and propane).</t>
  </si>
  <si>
    <t>Liquid fuels</t>
  </si>
  <si>
    <t>Diesel (Standard diesel bought from any local filling station (across the board forecourt fuel typically contains biofuel content).</t>
  </si>
  <si>
    <t>Diesel (100% mineral diesel)Diesel that has not been blended with biofuel (non-forecourt diesel).</t>
  </si>
  <si>
    <t>Gas oil (Medium oil used in diesel engines and heating systems (also known as red diesel).</t>
  </si>
  <si>
    <t>Waste oils (Recycled oils outside of the 'Processed Fuel Oil Quality Protocol' definitions).</t>
  </si>
  <si>
    <t>Total Kg CO2 for year=</t>
  </si>
  <si>
    <t>* Factors obtained from  https://www.gov.uk/government/publications/greenhouse-gas-reporting-conversion-factors-2016</t>
  </si>
  <si>
    <r>
      <rPr>
        <b/>
        <sz val="12"/>
        <color theme="4" tint="-0.249977111117893"/>
        <rFont val="Calibri"/>
        <family val="2"/>
        <scheme val="minor"/>
      </rPr>
      <t>*</t>
    </r>
    <r>
      <rPr>
        <b/>
        <sz val="9"/>
        <color theme="4" tint="-0.249977111117893"/>
        <rFont val="Calibri"/>
        <family val="2"/>
        <scheme val="minor"/>
      </rPr>
      <t xml:space="preserve"> Note to produce a Particulate Matter 10 (PM10) value, divide the PM Total above by 3.</t>
    </r>
  </si>
  <si>
    <t>Manure Storage Poultry (outside buildings only)</t>
  </si>
  <si>
    <t>Ammonia Emission Factor (kg NH3/animal place/year)</t>
  </si>
  <si>
    <t>Emission (kg/year)</t>
  </si>
  <si>
    <t>(kg NH3/tonne fresh manure)</t>
  </si>
  <si>
    <t>kg NH3/animal place/year</t>
  </si>
  <si>
    <t>Total Ammonia (kg/y) =</t>
  </si>
  <si>
    <t>Reporting Threshold (kg/y)</t>
  </si>
  <si>
    <t>Total Methane (kg/y) =</t>
  </si>
  <si>
    <t>Emission factor kg dust/animal place/year</t>
  </si>
  <si>
    <r>
      <t>Poultry type for dust</t>
    </r>
    <r>
      <rPr>
        <b/>
        <sz val="14"/>
        <rFont val="Arial"/>
        <family val="2"/>
      </rPr>
      <t>*</t>
    </r>
  </si>
  <si>
    <r>
      <t>Emission factor kg CH</t>
    </r>
    <r>
      <rPr>
        <b/>
        <sz val="8"/>
        <rFont val="Arial"/>
        <family val="2"/>
      </rPr>
      <t>4</t>
    </r>
    <r>
      <rPr>
        <b/>
        <sz val="10"/>
        <rFont val="Arial"/>
        <family val="2"/>
      </rPr>
      <t>/animal/year</t>
    </r>
  </si>
  <si>
    <t>Pigs, enteric fermentation (from the pigs digestive system).</t>
  </si>
  <si>
    <t>Total Particulates* (kg/y) =</t>
  </si>
  <si>
    <t>Scottish Pollutant Release Inventory Intensive Agriculture (IA) Pig and Poultry Emissions Calculator 2017 (Version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</si>
</sst>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0" x14ac:knownFonts="1">
    <font>
      <sz val="11"/>
      <color theme="1"/>
      <name val="Calibri"/>
      <family val="2"/>
      <scheme val="minor"/>
    </font>
    <font>
      <sz val="11"/>
      <color theme="1"/>
      <name val="Calibri"/>
      <family val="2"/>
      <scheme val="minor"/>
    </font>
    <font>
      <u/>
      <sz val="20"/>
      <name val="Arial"/>
      <family val="2"/>
    </font>
    <font>
      <u/>
      <sz val="10"/>
      <color theme="10"/>
      <name val="Arial"/>
      <family val="2"/>
    </font>
    <font>
      <sz val="10"/>
      <name val="Arial"/>
      <family val="2"/>
    </font>
    <font>
      <b/>
      <sz val="10"/>
      <name val="Arial"/>
      <family val="2"/>
    </font>
    <font>
      <b/>
      <sz val="10"/>
      <color rgb="FF00B050"/>
      <name val="Arial"/>
      <family val="2"/>
    </font>
    <font>
      <b/>
      <sz val="10"/>
      <color theme="9" tint="-0.249977111117893"/>
      <name val="Arial"/>
      <family val="2"/>
    </font>
    <font>
      <b/>
      <sz val="10"/>
      <color indexed="9"/>
      <name val="Arial"/>
      <family val="2"/>
    </font>
    <font>
      <b/>
      <vertAlign val="subscript"/>
      <sz val="10"/>
      <name val="Arial"/>
      <family val="2"/>
    </font>
    <font>
      <sz val="11"/>
      <name val="Arial"/>
      <family val="2"/>
    </font>
    <font>
      <sz val="9"/>
      <color indexed="81"/>
      <name val="Tahoma"/>
      <charset val="1"/>
    </font>
    <font>
      <sz val="11"/>
      <color rgb="FF002060"/>
      <name val="Calibri"/>
      <family val="2"/>
      <scheme val="minor"/>
    </font>
    <font>
      <vertAlign val="subscript"/>
      <sz val="11"/>
      <color indexed="56"/>
      <name val="Calibri"/>
      <family val="2"/>
    </font>
    <font>
      <b/>
      <vertAlign val="superscript"/>
      <sz val="12"/>
      <color rgb="FFFF0000"/>
      <name val="Calibri"/>
      <family val="2"/>
    </font>
    <font>
      <sz val="10"/>
      <color rgb="FF0070C0"/>
      <name val="Arial"/>
      <family val="2"/>
    </font>
    <font>
      <b/>
      <sz val="14"/>
      <name val="Arial"/>
      <family val="2"/>
    </font>
    <font>
      <b/>
      <sz val="12"/>
      <color theme="4" tint="-0.249977111117893"/>
      <name val="Calibri"/>
      <family val="2"/>
      <scheme val="minor"/>
    </font>
    <font>
      <b/>
      <sz val="9"/>
      <color theme="4" tint="-0.249977111117893"/>
      <name val="Calibri"/>
      <family val="2"/>
      <scheme val="minor"/>
    </font>
    <font>
      <b/>
      <sz val="8"/>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rgb="FFE0E0E0"/>
        <bgColor indexed="64"/>
      </patternFill>
    </fill>
    <fill>
      <patternFill patternType="solid">
        <fgColor rgb="FFFFFF00"/>
        <bgColor indexed="64"/>
      </patternFill>
    </fill>
    <fill>
      <patternFill patternType="solid">
        <fgColor rgb="FFD9D9D9"/>
        <bgColor indexed="64"/>
      </patternFill>
    </fill>
    <fill>
      <patternFill patternType="gray0625">
        <bgColor indexed="22"/>
      </patternFill>
    </fill>
    <fill>
      <patternFill patternType="solid">
        <fgColor indexed="22"/>
        <bgColor indexed="64"/>
      </patternFill>
    </fill>
    <fill>
      <patternFill patternType="solid">
        <fgColor rgb="FFFFC000"/>
        <bgColor indexed="64"/>
      </patternFill>
    </fill>
    <fill>
      <patternFill patternType="solid">
        <fgColor theme="9" tint="0.39997558519241921"/>
        <bgColor indexed="64"/>
      </patternFill>
    </fill>
    <fill>
      <patternFill patternType="lightGray">
        <b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thin">
        <color rgb="FF053D5F"/>
      </left>
      <right style="thin">
        <color rgb="FF053D5F"/>
      </right>
      <top style="thin">
        <color rgb="FF053D5F"/>
      </top>
      <bottom style="thin">
        <color rgb="FF053D5F"/>
      </bottom>
      <diagonal/>
    </border>
    <border>
      <left style="thin">
        <color rgb="FF053D5F"/>
      </left>
      <right style="thin">
        <color rgb="FF053D5F"/>
      </right>
      <top style="thin">
        <color rgb="FF053D5F"/>
      </top>
      <bottom/>
      <diagonal/>
    </border>
    <border>
      <left style="thin">
        <color rgb="FF053D5F"/>
      </left>
      <right style="thin">
        <color rgb="FF053D5F"/>
      </right>
      <top/>
      <bottom/>
      <diagonal/>
    </border>
    <border>
      <left style="thin">
        <color rgb="FF053D5F"/>
      </left>
      <right style="thin">
        <color rgb="FF053D5F"/>
      </right>
      <top/>
      <bottom style="thin">
        <color rgb="FF053D5F"/>
      </bottom>
      <diagonal/>
    </border>
  </borders>
  <cellStyleXfs count="3">
    <xf numFmtId="0" fontId="0" fillId="0" borderId="0"/>
    <xf numFmtId="0" fontId="3" fillId="0" borderId="0" applyNumberFormat="0" applyFill="0" applyBorder="0" applyAlignment="0" applyProtection="0"/>
    <xf numFmtId="0" fontId="1" fillId="0" borderId="0"/>
  </cellStyleXfs>
  <cellXfs count="80">
    <xf numFmtId="0" fontId="0" fillId="0" borderId="0" xfId="0"/>
    <xf numFmtId="49" fontId="2" fillId="2" borderId="0" xfId="0" applyNumberFormat="1" applyFont="1" applyFill="1" applyAlignment="1" applyProtection="1">
      <alignment wrapText="1"/>
    </xf>
    <xf numFmtId="49" fontId="0" fillId="2" borderId="0" xfId="0" applyNumberFormat="1" applyFill="1" applyAlignment="1" applyProtection="1">
      <alignment wrapText="1"/>
    </xf>
    <xf numFmtId="49" fontId="3" fillId="2" borderId="0" xfId="1" applyNumberFormat="1" applyFill="1" applyAlignment="1" applyProtection="1">
      <alignment wrapText="1"/>
      <protection locked="0"/>
    </xf>
    <xf numFmtId="49" fontId="0" fillId="2" borderId="0" xfId="0" applyNumberFormat="1" applyFill="1" applyAlignment="1">
      <alignment wrapText="1"/>
    </xf>
    <xf numFmtId="49" fontId="4" fillId="2" borderId="0" xfId="0" applyNumberFormat="1" applyFont="1" applyFill="1" applyAlignment="1" applyProtection="1">
      <alignment wrapText="1"/>
    </xf>
    <xf numFmtId="49" fontId="3" fillId="2" borderId="0" xfId="1" applyNumberFormat="1" applyFill="1" applyAlignment="1" applyProtection="1">
      <alignment wrapText="1"/>
    </xf>
    <xf numFmtId="0" fontId="0" fillId="0" borderId="0" xfId="0" applyProtection="1"/>
    <xf numFmtId="0" fontId="4" fillId="5" borderId="1" xfId="0" applyFont="1" applyFill="1" applyBorder="1" applyAlignment="1" applyProtection="1">
      <alignment horizontal="center" wrapText="1"/>
    </xf>
    <xf numFmtId="0" fontId="0" fillId="0" borderId="0" xfId="0" applyAlignment="1">
      <alignment wrapText="1"/>
    </xf>
    <xf numFmtId="0" fontId="5" fillId="6" borderId="4" xfId="0" applyFont="1" applyFill="1" applyBorder="1" applyAlignment="1" applyProtection="1">
      <alignment horizontal="center" vertical="center" wrapText="1"/>
    </xf>
    <xf numFmtId="0" fontId="0" fillId="7" borderId="1" xfId="0" applyFill="1" applyBorder="1" applyProtection="1"/>
    <xf numFmtId="0" fontId="4" fillId="0" borderId="3" xfId="0" applyFont="1" applyBorder="1" applyAlignment="1" applyProtection="1">
      <alignment horizontal="center" vertical="center" wrapText="1"/>
    </xf>
    <xf numFmtId="0" fontId="4" fillId="0" borderId="5" xfId="0" applyFont="1" applyBorder="1" applyAlignment="1" applyProtection="1">
      <alignment vertical="center" wrapText="1"/>
    </xf>
    <xf numFmtId="0" fontId="4" fillId="0" borderId="5" xfId="0" applyFont="1" applyBorder="1" applyAlignment="1" applyProtection="1">
      <alignment horizontal="center" vertical="center" wrapText="1"/>
    </xf>
    <xf numFmtId="0" fontId="0" fillId="8" borderId="1" xfId="0" applyFill="1" applyBorder="1" applyProtection="1">
      <protection locked="0"/>
    </xf>
    <xf numFmtId="2" fontId="0" fillId="8" borderId="1" xfId="0" applyNumberFormat="1" applyFill="1" applyBorder="1" applyAlignment="1" applyProtection="1">
      <alignment horizontal="center"/>
    </xf>
    <xf numFmtId="2" fontId="4" fillId="0" borderId="5" xfId="0" applyNumberFormat="1" applyFont="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2" fontId="0" fillId="7" borderId="1" xfId="0" applyNumberFormat="1" applyFill="1" applyBorder="1" applyAlignment="1" applyProtection="1">
      <alignment horizontal="center"/>
    </xf>
    <xf numFmtId="0" fontId="0" fillId="7" borderId="1" xfId="0" applyFill="1" applyBorder="1" applyAlignment="1" applyProtection="1">
      <alignment horizontal="center"/>
    </xf>
    <xf numFmtId="0" fontId="4" fillId="6" borderId="6"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4" fillId="6" borderId="3" xfId="0" applyFont="1" applyFill="1" applyBorder="1" applyAlignment="1" applyProtection="1">
      <alignment vertical="center" wrapText="1"/>
    </xf>
    <xf numFmtId="0" fontId="4" fillId="6" borderId="5" xfId="0" applyFont="1" applyFill="1" applyBorder="1" applyAlignment="1" applyProtection="1">
      <alignment vertical="center" wrapText="1"/>
    </xf>
    <xf numFmtId="0" fontId="0" fillId="0" borderId="0" xfId="0" applyAlignment="1">
      <alignment horizontal="left"/>
    </xf>
    <xf numFmtId="0" fontId="5" fillId="6" borderId="3" xfId="0" applyFont="1" applyFill="1" applyBorder="1" applyAlignment="1" applyProtection="1">
      <alignment horizontal="center" vertical="center" wrapText="1"/>
    </xf>
    <xf numFmtId="0" fontId="5" fillId="6"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9" xfId="0" applyFont="1" applyBorder="1" applyAlignment="1">
      <alignment horizontal="center" vertical="center" wrapText="1"/>
    </xf>
    <xf numFmtId="0" fontId="10" fillId="9" borderId="0" xfId="0" applyFont="1" applyFill="1" applyProtection="1"/>
    <xf numFmtId="2" fontId="10" fillId="9" borderId="1" xfId="0" applyNumberFormat="1" applyFont="1" applyFill="1" applyBorder="1" applyProtection="1"/>
    <xf numFmtId="0" fontId="10" fillId="9" borderId="1" xfId="0" applyFont="1" applyFill="1" applyBorder="1" applyProtection="1"/>
    <xf numFmtId="3" fontId="10" fillId="9" borderId="1" xfId="0" applyNumberFormat="1" applyFont="1" applyFill="1" applyBorder="1" applyProtection="1"/>
    <xf numFmtId="0" fontId="4" fillId="0" borderId="10" xfId="0" applyFont="1" applyBorder="1" applyAlignment="1" applyProtection="1">
      <alignment horizontal="center" vertical="center" wrapText="1"/>
    </xf>
    <xf numFmtId="0" fontId="4" fillId="0" borderId="11" xfId="0" applyFont="1" applyBorder="1" applyAlignment="1" applyProtection="1">
      <alignment vertical="center" wrapText="1"/>
    </xf>
    <xf numFmtId="0" fontId="5" fillId="4" borderId="6" xfId="0" applyFont="1" applyFill="1" applyBorder="1" applyAlignment="1" applyProtection="1">
      <alignment horizontal="center" vertical="center" wrapText="1"/>
    </xf>
    <xf numFmtId="0" fontId="4" fillId="0" borderId="10" xfId="0" applyFont="1" applyBorder="1" applyAlignment="1" applyProtection="1">
      <alignment vertical="center" wrapText="1"/>
    </xf>
    <xf numFmtId="0" fontId="10" fillId="0" borderId="0" xfId="0" applyFont="1" applyAlignment="1" applyProtection="1">
      <alignment vertical="center"/>
    </xf>
    <xf numFmtId="0" fontId="4" fillId="0" borderId="10" xfId="0" applyFont="1" applyBorder="1" applyAlignment="1" applyProtection="1">
      <alignment horizontal="left" vertical="top" wrapText="1"/>
    </xf>
    <xf numFmtId="3" fontId="0" fillId="0" borderId="0" xfId="0" applyNumberFormat="1"/>
    <xf numFmtId="0" fontId="12" fillId="10" borderId="12" xfId="2" applyFont="1" applyFill="1" applyBorder="1" applyAlignment="1">
      <alignment horizontal="center" wrapText="1"/>
    </xf>
    <xf numFmtId="0" fontId="12" fillId="6" borderId="12" xfId="2" applyFont="1" applyFill="1" applyBorder="1"/>
    <xf numFmtId="164" fontId="12" fillId="0" borderId="12" xfId="2" applyNumberFormat="1" applyFont="1" applyBorder="1" applyAlignment="1">
      <alignment horizontal="center"/>
    </xf>
    <xf numFmtId="0" fontId="0" fillId="8" borderId="1" xfId="0" applyFill="1" applyBorder="1"/>
    <xf numFmtId="164" fontId="12" fillId="0" borderId="12" xfId="2" applyNumberFormat="1" applyFont="1" applyBorder="1" applyAlignment="1">
      <alignment horizontal="center" vertical="center"/>
    </xf>
    <xf numFmtId="0" fontId="12" fillId="11" borderId="12" xfId="2" applyFont="1" applyFill="1" applyBorder="1" applyAlignment="1">
      <alignment horizontal="center"/>
    </xf>
    <xf numFmtId="0" fontId="4" fillId="9" borderId="0" xfId="0" applyFont="1" applyFill="1"/>
    <xf numFmtId="0" fontId="4" fillId="9" borderId="1" xfId="0" applyFont="1" applyFill="1" applyBorder="1"/>
    <xf numFmtId="0" fontId="0" fillId="9" borderId="1" xfId="0" applyFill="1" applyBorder="1"/>
    <xf numFmtId="0" fontId="3" fillId="0" borderId="0" xfId="1"/>
    <xf numFmtId="0" fontId="12" fillId="10" borderId="12" xfId="2" applyFont="1" applyFill="1" applyBorder="1" applyAlignment="1" applyProtection="1">
      <alignment horizontal="center" wrapText="1"/>
      <protection locked="0"/>
    </xf>
    <xf numFmtId="0" fontId="8" fillId="3" borderId="1" xfId="0" applyFont="1" applyFill="1" applyBorder="1" applyAlignment="1" applyProtection="1">
      <alignment horizontal="left"/>
    </xf>
    <xf numFmtId="0" fontId="5" fillId="5" borderId="7"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5" xfId="0" applyFont="1" applyBorder="1" applyAlignment="1" applyProtection="1">
      <alignment vertical="center" wrapText="1"/>
    </xf>
    <xf numFmtId="0" fontId="8" fillId="3" borderId="1" xfId="0" applyFont="1" applyFill="1" applyBorder="1" applyAlignment="1" applyProtection="1">
      <alignment horizontal="left"/>
    </xf>
    <xf numFmtId="0" fontId="5" fillId="5" borderId="7"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0" fontId="18" fillId="0" borderId="0" xfId="0" applyFont="1"/>
    <xf numFmtId="0" fontId="8" fillId="3" borderId="1" xfId="0" applyFont="1" applyFill="1" applyBorder="1" applyAlignment="1" applyProtection="1">
      <alignment horizontal="left"/>
    </xf>
    <xf numFmtId="0" fontId="5" fillId="4"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12" fillId="6" borderId="13" xfId="2" applyFont="1" applyFill="1" applyBorder="1" applyAlignment="1">
      <alignment horizontal="center" vertical="center"/>
    </xf>
    <xf numFmtId="0" fontId="12" fillId="6" borderId="14" xfId="2" applyFont="1" applyFill="1" applyBorder="1" applyAlignment="1">
      <alignment horizontal="center" vertical="center"/>
    </xf>
    <xf numFmtId="0" fontId="12" fillId="6" borderId="15" xfId="2" applyFont="1" applyFill="1" applyBorder="1" applyAlignment="1">
      <alignment horizontal="center" vertical="center"/>
    </xf>
    <xf numFmtId="0" fontId="12" fillId="6" borderId="13" xfId="2" applyFont="1" applyFill="1" applyBorder="1" applyAlignment="1">
      <alignment vertical="center" wrapText="1"/>
    </xf>
    <xf numFmtId="0" fontId="12" fillId="6" borderId="14" xfId="2" applyFont="1" applyFill="1" applyBorder="1" applyAlignment="1">
      <alignment vertical="center" wrapText="1"/>
    </xf>
    <xf numFmtId="0" fontId="12" fillId="6" borderId="15" xfId="2" applyFont="1" applyFill="1" applyBorder="1" applyAlignment="1">
      <alignment vertical="center" wrapText="1"/>
    </xf>
    <xf numFmtId="0" fontId="12" fillId="6" borderId="13" xfId="2" applyFont="1" applyFill="1" applyBorder="1" applyAlignment="1">
      <alignment vertical="center"/>
    </xf>
    <xf numFmtId="0" fontId="12" fillId="6" borderId="14" xfId="2" applyFont="1" applyFill="1" applyBorder="1" applyAlignment="1">
      <alignment vertical="center"/>
    </xf>
    <xf numFmtId="0" fontId="12" fillId="6" borderId="15" xfId="2" applyFont="1" applyFill="1" applyBorder="1" applyAlignment="1">
      <alignment vertical="center"/>
    </xf>
  </cellXfs>
  <cellStyles count="3">
    <cellStyle name="Hyperlink" xfId="1" builtinId="8"/>
    <cellStyle name="Normal" xfId="0" builtinId="0"/>
    <cellStyle name="Normal 1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pps.sepa.org.uk/sprioperator/" TargetMode="External"/><Relationship Id="rId1" Type="http://schemas.openxmlformats.org/officeDocument/2006/relationships/hyperlink" Target="http://www.sepa.org.uk/media/145309/spri_sector_smaller_scale_activities_guidance.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uk/government/publications/greenhouse-gas-reporting-conversion-factors-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zoomScale="90" zoomScaleNormal="90" workbookViewId="0">
      <selection activeCell="A23" sqref="A23"/>
    </sheetView>
  </sheetViews>
  <sheetFormatPr defaultRowHeight="15" x14ac:dyDescent="0.25"/>
  <cols>
    <col min="1" max="1" width="229.85546875" customWidth="1"/>
  </cols>
  <sheetData>
    <row r="1" spans="1:1" ht="25.5" x14ac:dyDescent="0.35">
      <c r="A1" s="1" t="s">
        <v>181</v>
      </c>
    </row>
    <row r="2" spans="1:1" x14ac:dyDescent="0.25">
      <c r="A2" s="2"/>
    </row>
    <row r="3" spans="1:1" ht="26.25" x14ac:dyDescent="0.25">
      <c r="A3" s="3" t="s">
        <v>0</v>
      </c>
    </row>
    <row r="4" spans="1:1" x14ac:dyDescent="0.25">
      <c r="A4" s="4"/>
    </row>
    <row r="5" spans="1:1" ht="51.75" x14ac:dyDescent="0.25">
      <c r="A5" s="5" t="s">
        <v>1</v>
      </c>
    </row>
    <row r="6" spans="1:1" x14ac:dyDescent="0.25">
      <c r="A6" s="3" t="s">
        <v>2</v>
      </c>
    </row>
    <row r="7" spans="1:1" x14ac:dyDescent="0.25">
      <c r="A7" s="6"/>
    </row>
    <row r="8" spans="1:1" x14ac:dyDescent="0.25">
      <c r="A8" s="5"/>
    </row>
    <row r="9" spans="1:1" ht="39" x14ac:dyDescent="0.25">
      <c r="A9" s="5" t="s">
        <v>3</v>
      </c>
    </row>
    <row r="10" spans="1:1" x14ac:dyDescent="0.25">
      <c r="A10" s="5"/>
    </row>
    <row r="11" spans="1:1" x14ac:dyDescent="0.25">
      <c r="A11" s="5" t="s">
        <v>4</v>
      </c>
    </row>
  </sheetData>
  <sheetProtection algorithmName="SHA-512" hashValue="jPFSfu6B73XfwHeFdSo4TVOGRMkBW8FPfTl7wiwl0QUfBJ+YuaD6uQv4sY6dI9LZX6/ad8MprTtFbEpXBvaOpA==" saltValue="3VB3fL0OiRTRNyIgMpE9cw==" spinCount="100000" sheet="1" objects="1" scenarios="1"/>
  <hyperlinks>
    <hyperlink ref="A3" r:id="rId1" display="This work book should be utilised in conjection with the SPRI SEPA Invensive Agriculture Guidance available on SEPA's website  at http://www.sepa.org.uk/media/145309/spri_sector_smaller_scale_activities_guidance.pdf"/>
    <hyperlink ref="A6" r:id="rId2"/>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0"/>
  <sheetViews>
    <sheetView topLeftCell="A16" zoomScale="80" zoomScaleNormal="80" workbookViewId="0">
      <selection activeCell="D47" sqref="D47"/>
    </sheetView>
  </sheetViews>
  <sheetFormatPr defaultRowHeight="15" x14ac:dyDescent="0.25"/>
  <cols>
    <col min="1" max="1" width="10.28515625" bestFit="1" customWidth="1"/>
    <col min="2" max="2" width="89.7109375" customWidth="1"/>
    <col min="3" max="3" width="39.7109375" bestFit="1" customWidth="1"/>
    <col min="4" max="4" width="18.5703125" customWidth="1"/>
    <col min="5" max="5" width="34.140625" customWidth="1"/>
    <col min="6" max="6" width="16.140625" customWidth="1"/>
  </cols>
  <sheetData>
    <row r="1" spans="1:6" x14ac:dyDescent="0.25">
      <c r="A1" s="55"/>
      <c r="B1" s="65" t="s">
        <v>5</v>
      </c>
      <c r="C1" s="65"/>
      <c r="D1" s="7"/>
      <c r="E1" s="7"/>
    </row>
    <row r="2" spans="1:6" ht="15.75" thickBot="1" x14ac:dyDescent="0.3">
      <c r="A2" s="55"/>
      <c r="B2" s="65" t="s">
        <v>6</v>
      </c>
      <c r="C2" s="65"/>
      <c r="D2" s="7"/>
      <c r="E2" s="7"/>
    </row>
    <row r="3" spans="1:6" s="9" customFormat="1" ht="39.75" thickBot="1" x14ac:dyDescent="0.3">
      <c r="A3" s="66" t="s">
        <v>7</v>
      </c>
      <c r="B3" s="8" t="s">
        <v>8</v>
      </c>
      <c r="C3" s="8" t="s">
        <v>169</v>
      </c>
      <c r="D3" s="8" t="s">
        <v>9</v>
      </c>
      <c r="E3" s="8" t="s">
        <v>170</v>
      </c>
      <c r="F3"/>
    </row>
    <row r="4" spans="1:6" ht="15.75" thickBot="1" x14ac:dyDescent="0.3">
      <c r="A4" s="67"/>
      <c r="B4" s="10" t="s">
        <v>10</v>
      </c>
      <c r="C4" s="10"/>
      <c r="D4" s="11"/>
      <c r="E4" s="11"/>
    </row>
    <row r="5" spans="1:6" ht="15.75" thickBot="1" x14ac:dyDescent="0.3">
      <c r="A5" s="12" t="s">
        <v>11</v>
      </c>
      <c r="B5" s="13" t="s">
        <v>12</v>
      </c>
      <c r="C5" s="14">
        <v>0.28999999999999998</v>
      </c>
      <c r="D5" s="15"/>
      <c r="E5" s="16">
        <f t="shared" ref="E5:E10" si="0">SUM(C5*D5)</f>
        <v>0</v>
      </c>
    </row>
    <row r="6" spans="1:6" ht="15.75" thickBot="1" x14ac:dyDescent="0.3">
      <c r="A6" s="12" t="s">
        <v>13</v>
      </c>
      <c r="B6" s="13" t="s">
        <v>14</v>
      </c>
      <c r="C6" s="17">
        <v>0.2</v>
      </c>
      <c r="D6" s="15"/>
      <c r="E6" s="16">
        <f t="shared" si="0"/>
        <v>0</v>
      </c>
    </row>
    <row r="7" spans="1:6" ht="15.75" thickBot="1" x14ac:dyDescent="0.3">
      <c r="A7" s="59" t="s">
        <v>15</v>
      </c>
      <c r="B7" s="60" t="s">
        <v>16</v>
      </c>
      <c r="C7" s="58">
        <v>3.5000000000000003E-2</v>
      </c>
      <c r="D7" s="15"/>
      <c r="E7" s="16">
        <f t="shared" si="0"/>
        <v>0</v>
      </c>
    </row>
    <row r="8" spans="1:6" ht="15.75" thickBot="1" x14ac:dyDescent="0.3">
      <c r="A8" s="59" t="s">
        <v>17</v>
      </c>
      <c r="B8" s="60" t="s">
        <v>18</v>
      </c>
      <c r="C8" s="58">
        <v>3.5000000000000003E-2</v>
      </c>
      <c r="D8" s="15"/>
      <c r="E8" s="16">
        <f t="shared" si="0"/>
        <v>0</v>
      </c>
    </row>
    <row r="9" spans="1:6" ht="15.75" thickBot="1" x14ac:dyDescent="0.3">
      <c r="A9" s="12" t="s">
        <v>19</v>
      </c>
      <c r="B9" s="13" t="s">
        <v>20</v>
      </c>
      <c r="C9" s="14">
        <v>0.09</v>
      </c>
      <c r="D9" s="15"/>
      <c r="E9" s="16">
        <f t="shared" si="0"/>
        <v>0</v>
      </c>
    </row>
    <row r="10" spans="1:6" ht="15.75" thickBot="1" x14ac:dyDescent="0.3">
      <c r="A10" s="59" t="s">
        <v>21</v>
      </c>
      <c r="B10" s="60" t="s">
        <v>22</v>
      </c>
      <c r="C10" s="58">
        <v>3.5000000000000003E-2</v>
      </c>
      <c r="D10" s="15"/>
      <c r="E10" s="16">
        <f t="shared" si="0"/>
        <v>0</v>
      </c>
    </row>
    <row r="11" spans="1:6" ht="15.75" thickBot="1" x14ac:dyDescent="0.3">
      <c r="A11" s="18"/>
      <c r="B11" s="19" t="s">
        <v>23</v>
      </c>
      <c r="C11" s="20"/>
      <c r="D11" s="11"/>
      <c r="E11" s="21"/>
    </row>
    <row r="12" spans="1:6" ht="15.75" thickBot="1" x14ac:dyDescent="0.3">
      <c r="A12" s="12" t="s">
        <v>24</v>
      </c>
      <c r="B12" s="13" t="s">
        <v>25</v>
      </c>
      <c r="C12" s="14">
        <v>0.28999999999999998</v>
      </c>
      <c r="D12" s="15"/>
      <c r="E12" s="16">
        <f>SUM(C12*D12)</f>
        <v>0</v>
      </c>
    </row>
    <row r="13" spans="1:6" ht="15.75" thickBot="1" x14ac:dyDescent="0.3">
      <c r="A13" s="12" t="s">
        <v>26</v>
      </c>
      <c r="B13" s="13" t="s">
        <v>27</v>
      </c>
      <c r="C13" s="14">
        <v>0.12</v>
      </c>
      <c r="D13" s="15"/>
      <c r="E13" s="16">
        <f>SUM(C13*D13)</f>
        <v>0</v>
      </c>
    </row>
    <row r="14" spans="1:6" ht="15.75" thickBot="1" x14ac:dyDescent="0.3">
      <c r="A14" s="12" t="s">
        <v>28</v>
      </c>
      <c r="B14" s="13" t="s">
        <v>29</v>
      </c>
      <c r="C14" s="17">
        <v>0.1</v>
      </c>
      <c r="D14" s="15"/>
      <c r="E14" s="16">
        <f>SUM(C14*D14)</f>
        <v>0</v>
      </c>
    </row>
    <row r="15" spans="1:6" ht="15.75" thickBot="1" x14ac:dyDescent="0.3">
      <c r="A15" s="12" t="s">
        <v>30</v>
      </c>
      <c r="B15" s="13" t="s">
        <v>31</v>
      </c>
      <c r="C15" s="14">
        <v>0.08</v>
      </c>
      <c r="D15" s="15"/>
      <c r="E15" s="16">
        <f>SUM(C15*D15)</f>
        <v>0</v>
      </c>
    </row>
    <row r="16" spans="1:6" ht="15.75" thickBot="1" x14ac:dyDescent="0.3">
      <c r="A16" s="18"/>
      <c r="B16" s="19" t="s">
        <v>32</v>
      </c>
      <c r="C16" s="20"/>
      <c r="D16" s="11"/>
      <c r="E16" s="22"/>
    </row>
    <row r="17" spans="1:5" ht="15.75" thickBot="1" x14ac:dyDescent="0.3">
      <c r="A17" s="12" t="s">
        <v>33</v>
      </c>
      <c r="B17" s="13" t="s">
        <v>34</v>
      </c>
      <c r="C17" s="14">
        <v>3.4000000000000002E-2</v>
      </c>
      <c r="D17" s="15"/>
      <c r="E17" s="16">
        <f>SUM(C17*D17)</f>
        <v>0</v>
      </c>
    </row>
    <row r="18" spans="1:5" ht="15.75" thickBot="1" x14ac:dyDescent="0.3">
      <c r="A18" s="12" t="s">
        <v>35</v>
      </c>
      <c r="B18" s="13" t="s">
        <v>36</v>
      </c>
      <c r="C18" s="14">
        <v>3.4000000000000002E-2</v>
      </c>
      <c r="D18" s="15"/>
      <c r="E18" s="16">
        <f>SUM(C18*D18)</f>
        <v>0</v>
      </c>
    </row>
    <row r="19" spans="1:5" ht="15.75" thickBot="1" x14ac:dyDescent="0.3">
      <c r="A19" s="18"/>
      <c r="B19" s="19" t="s">
        <v>37</v>
      </c>
      <c r="C19" s="20"/>
      <c r="D19" s="11"/>
      <c r="E19" s="22"/>
    </row>
    <row r="20" spans="1:5" ht="15.75" thickBot="1" x14ac:dyDescent="0.3">
      <c r="A20" s="12" t="s">
        <v>38</v>
      </c>
      <c r="B20" s="13" t="s">
        <v>34</v>
      </c>
      <c r="C20" s="14">
        <v>0.06</v>
      </c>
      <c r="D20" s="15"/>
      <c r="E20" s="16">
        <f>SUM(C20*D20)</f>
        <v>0</v>
      </c>
    </row>
    <row r="21" spans="1:5" ht="15.75" thickBot="1" x14ac:dyDescent="0.3">
      <c r="A21" s="12" t="s">
        <v>39</v>
      </c>
      <c r="B21" s="13" t="s">
        <v>36</v>
      </c>
      <c r="C21" s="14">
        <v>0.06</v>
      </c>
      <c r="D21" s="15"/>
      <c r="E21" s="16">
        <f>SUM(C21*D21)</f>
        <v>0</v>
      </c>
    </row>
    <row r="22" spans="1:5" ht="15.75" thickBot="1" x14ac:dyDescent="0.3">
      <c r="A22" s="18"/>
      <c r="B22" s="19" t="s">
        <v>40</v>
      </c>
      <c r="C22" s="20"/>
      <c r="D22" s="11"/>
      <c r="E22" s="22"/>
    </row>
    <row r="23" spans="1:5" ht="15.75" thickBot="1" x14ac:dyDescent="0.3">
      <c r="A23" s="12" t="s">
        <v>41</v>
      </c>
      <c r="B23" s="13" t="s">
        <v>42</v>
      </c>
      <c r="C23" s="14">
        <v>0.45</v>
      </c>
      <c r="D23" s="15"/>
      <c r="E23" s="16">
        <f>SUM(C23*D23)</f>
        <v>0</v>
      </c>
    </row>
    <row r="24" spans="1:5" ht="15.75" thickBot="1" x14ac:dyDescent="0.3">
      <c r="A24" s="12" t="s">
        <v>43</v>
      </c>
      <c r="B24" s="13" t="s">
        <v>44</v>
      </c>
      <c r="C24" s="14">
        <v>0.23</v>
      </c>
      <c r="D24" s="15"/>
      <c r="E24" s="16">
        <f>SUM(C24*D24)</f>
        <v>0</v>
      </c>
    </row>
    <row r="25" spans="1:5" ht="15.75" thickBot="1" x14ac:dyDescent="0.3">
      <c r="A25" s="12" t="s">
        <v>45</v>
      </c>
      <c r="B25" s="13" t="s">
        <v>46</v>
      </c>
      <c r="C25" s="14">
        <v>0.11</v>
      </c>
      <c r="D25" s="15"/>
      <c r="E25" s="16">
        <f>SUM(C25*D25)</f>
        <v>0</v>
      </c>
    </row>
    <row r="26" spans="1:5" ht="15.75" thickBot="1" x14ac:dyDescent="0.3">
      <c r="A26" s="23"/>
      <c r="B26" s="10" t="s">
        <v>168</v>
      </c>
      <c r="C26" s="10" t="s">
        <v>171</v>
      </c>
      <c r="D26" s="11"/>
      <c r="E26" s="22"/>
    </row>
    <row r="27" spans="1:5" ht="15.75" thickBot="1" x14ac:dyDescent="0.3">
      <c r="A27" s="12" t="s">
        <v>47</v>
      </c>
      <c r="B27" s="13" t="s">
        <v>48</v>
      </c>
      <c r="C27" s="14">
        <v>2.38</v>
      </c>
      <c r="D27" s="15"/>
      <c r="E27" s="16">
        <f>SUM(C27*D27)</f>
        <v>0</v>
      </c>
    </row>
    <row r="28" spans="1:5" ht="15.75" thickBot="1" x14ac:dyDescent="0.3">
      <c r="A28" s="12" t="s">
        <v>49</v>
      </c>
      <c r="B28" s="13" t="s">
        <v>50</v>
      </c>
      <c r="C28" s="14">
        <v>2.38</v>
      </c>
      <c r="D28" s="15"/>
      <c r="E28" s="16">
        <f>SUM(C28*D28)</f>
        <v>0</v>
      </c>
    </row>
    <row r="29" spans="1:5" ht="15.75" thickBot="1" x14ac:dyDescent="0.3">
      <c r="A29" s="12" t="s">
        <v>51</v>
      </c>
      <c r="B29" s="13" t="s">
        <v>52</v>
      </c>
      <c r="C29" s="14">
        <v>1.74</v>
      </c>
      <c r="D29" s="15"/>
      <c r="E29" s="16">
        <f>SUM(C29*D29)</f>
        <v>0</v>
      </c>
    </row>
    <row r="30" spans="1:5" ht="13.5" customHeight="1" thickBot="1" x14ac:dyDescent="0.3">
      <c r="A30" s="68" t="s">
        <v>53</v>
      </c>
      <c r="B30" s="69"/>
      <c r="C30" s="70"/>
      <c r="D30" s="11"/>
      <c r="E30" s="22"/>
    </row>
    <row r="31" spans="1:5" x14ac:dyDescent="0.25">
      <c r="A31" s="66" t="s">
        <v>7</v>
      </c>
      <c r="B31" s="66" t="s">
        <v>54</v>
      </c>
      <c r="C31" s="24" t="s">
        <v>55</v>
      </c>
      <c r="D31" s="11"/>
      <c r="E31" s="22"/>
    </row>
    <row r="32" spans="1:5" ht="15.75" thickBot="1" x14ac:dyDescent="0.3">
      <c r="A32" s="67"/>
      <c r="B32" s="67"/>
      <c r="C32" s="25" t="s">
        <v>172</v>
      </c>
      <c r="D32" s="11"/>
      <c r="E32" s="22"/>
    </row>
    <row r="33" spans="1:8" ht="15.75" thickBot="1" x14ac:dyDescent="0.3">
      <c r="A33" s="26"/>
      <c r="B33" s="19" t="s">
        <v>56</v>
      </c>
      <c r="C33" s="27"/>
      <c r="D33" s="11"/>
      <c r="E33" s="22"/>
    </row>
    <row r="34" spans="1:8" ht="15.75" thickBot="1" x14ac:dyDescent="0.3">
      <c r="A34" s="12" t="s">
        <v>57</v>
      </c>
      <c r="B34" s="13" t="s">
        <v>58</v>
      </c>
      <c r="C34" s="14">
        <v>3.01</v>
      </c>
      <c r="D34" s="15"/>
      <c r="E34" s="16">
        <f>SUM(C34*D34)</f>
        <v>0</v>
      </c>
    </row>
    <row r="35" spans="1:8" ht="12" customHeight="1" thickBot="1" x14ac:dyDescent="0.3">
      <c r="A35" s="12" t="s">
        <v>59</v>
      </c>
      <c r="B35" s="13" t="s">
        <v>60</v>
      </c>
      <c r="C35" s="14">
        <v>4.57</v>
      </c>
      <c r="D35" s="15"/>
      <c r="E35" s="16">
        <f>SUM(C35*D35)</f>
        <v>0</v>
      </c>
    </row>
    <row r="36" spans="1:8" ht="15.75" thickBot="1" x14ac:dyDescent="0.3">
      <c r="A36" s="12" t="s">
        <v>61</v>
      </c>
      <c r="B36" s="13" t="s">
        <v>62</v>
      </c>
      <c r="C36" s="14">
        <v>2.41</v>
      </c>
      <c r="D36" s="15"/>
      <c r="E36" s="16">
        <f>SUM(C36*D36)</f>
        <v>0</v>
      </c>
    </row>
    <row r="37" spans="1:8" ht="15.75" thickBot="1" x14ac:dyDescent="0.3">
      <c r="A37" s="12" t="s">
        <v>63</v>
      </c>
      <c r="B37" s="13" t="s">
        <v>64</v>
      </c>
      <c r="C37" s="14">
        <v>2.2599999999999998</v>
      </c>
      <c r="D37" s="15"/>
      <c r="E37" s="16">
        <f>SUM(C37*D37)</f>
        <v>0</v>
      </c>
    </row>
    <row r="38" spans="1:8" ht="15.75" thickBot="1" x14ac:dyDescent="0.3">
      <c r="A38" s="18"/>
      <c r="B38" s="19" t="s">
        <v>65</v>
      </c>
      <c r="C38" s="20"/>
      <c r="D38" s="11"/>
      <c r="E38" s="22"/>
    </row>
    <row r="39" spans="1:8" ht="15.75" thickBot="1" x14ac:dyDescent="0.3">
      <c r="A39" s="12" t="s">
        <v>66</v>
      </c>
      <c r="B39" s="13" t="s">
        <v>58</v>
      </c>
      <c r="C39" s="14">
        <v>5.84</v>
      </c>
      <c r="D39" s="15"/>
      <c r="E39" s="16">
        <f>SUM(C39*D39)</f>
        <v>0</v>
      </c>
    </row>
    <row r="40" spans="1:8" ht="15.75" thickBot="1" x14ac:dyDescent="0.3">
      <c r="A40" s="12" t="s">
        <v>67</v>
      </c>
      <c r="B40" s="13" t="s">
        <v>60</v>
      </c>
      <c r="C40" s="14">
        <v>8.8800000000000008</v>
      </c>
      <c r="D40" s="15"/>
      <c r="E40" s="16">
        <f>SUM(C40*D40)</f>
        <v>0</v>
      </c>
    </row>
    <row r="41" spans="1:8" ht="15.75" thickBot="1" x14ac:dyDescent="0.3">
      <c r="A41" s="12" t="s">
        <v>68</v>
      </c>
      <c r="B41" s="13" t="s">
        <v>69</v>
      </c>
      <c r="C41" s="17">
        <v>2.8</v>
      </c>
      <c r="D41" s="15"/>
      <c r="E41" s="16">
        <f>SUM(C41*D41)</f>
        <v>0</v>
      </c>
    </row>
    <row r="42" spans="1:8" ht="15.75" thickBot="1" x14ac:dyDescent="0.3">
      <c r="A42" s="12" t="s">
        <v>70</v>
      </c>
      <c r="B42" s="13" t="s">
        <v>71</v>
      </c>
      <c r="C42" s="14">
        <v>2.34</v>
      </c>
      <c r="D42" s="15"/>
      <c r="E42" s="16">
        <f>SUM(C42*D42)</f>
        <v>0</v>
      </c>
    </row>
    <row r="43" spans="1:8" ht="15.75" thickBot="1" x14ac:dyDescent="0.3">
      <c r="A43" s="12" t="s">
        <v>72</v>
      </c>
      <c r="B43" s="13" t="s">
        <v>73</v>
      </c>
      <c r="C43" s="14">
        <v>2.04</v>
      </c>
      <c r="D43" s="15"/>
      <c r="E43" s="16">
        <f>SUM(C43*D43)</f>
        <v>0</v>
      </c>
    </row>
    <row r="44" spans="1:8" ht="15.75" thickBot="1" x14ac:dyDescent="0.3">
      <c r="A44" s="18"/>
      <c r="B44" s="19" t="s">
        <v>74</v>
      </c>
      <c r="C44" s="20"/>
      <c r="D44" s="11"/>
      <c r="E44" s="22"/>
    </row>
    <row r="45" spans="1:8" ht="15.75" thickBot="1" x14ac:dyDescent="0.3">
      <c r="A45" s="12" t="s">
        <v>75</v>
      </c>
      <c r="B45" s="13" t="s">
        <v>58</v>
      </c>
      <c r="C45" s="14">
        <v>0.28999999999999998</v>
      </c>
      <c r="D45" s="15"/>
      <c r="E45" s="16">
        <f t="shared" ref="E45:E59" si="1">SUM(C45*D45)</f>
        <v>0</v>
      </c>
      <c r="H45" s="28"/>
    </row>
    <row r="46" spans="1:8" ht="15.75" thickBot="1" x14ac:dyDescent="0.3">
      <c r="A46" s="12" t="s">
        <v>76</v>
      </c>
      <c r="B46" s="13" t="s">
        <v>77</v>
      </c>
      <c r="C46" s="14">
        <v>0.21</v>
      </c>
      <c r="D46" s="15"/>
      <c r="E46" s="16">
        <f t="shared" si="1"/>
        <v>0</v>
      </c>
    </row>
    <row r="47" spans="1:8" ht="15.75" thickBot="1" x14ac:dyDescent="0.3">
      <c r="A47" s="12" t="s">
        <v>78</v>
      </c>
      <c r="B47" s="13" t="s">
        <v>79</v>
      </c>
      <c r="C47" s="14">
        <v>0.22</v>
      </c>
      <c r="D47" s="15"/>
      <c r="E47" s="16">
        <f t="shared" si="1"/>
        <v>0</v>
      </c>
    </row>
    <row r="48" spans="1:8" ht="15.75" thickBot="1" x14ac:dyDescent="0.3">
      <c r="A48" s="12" t="s">
        <v>80</v>
      </c>
      <c r="B48" s="13" t="s">
        <v>81</v>
      </c>
      <c r="C48" s="17">
        <v>0.2</v>
      </c>
      <c r="D48" s="15"/>
      <c r="E48" s="16">
        <f t="shared" si="1"/>
        <v>0</v>
      </c>
    </row>
    <row r="49" spans="1:5" ht="15.75" thickBot="1" x14ac:dyDescent="0.3">
      <c r="A49" s="12" t="s">
        <v>82</v>
      </c>
      <c r="B49" s="13" t="s">
        <v>83</v>
      </c>
      <c r="C49" s="14">
        <v>0.19</v>
      </c>
      <c r="D49" s="15"/>
      <c r="E49" s="16">
        <f t="shared" si="1"/>
        <v>0</v>
      </c>
    </row>
    <row r="50" spans="1:5" ht="15.75" thickBot="1" x14ac:dyDescent="0.3">
      <c r="A50" s="12" t="s">
        <v>84</v>
      </c>
      <c r="B50" s="13" t="s">
        <v>85</v>
      </c>
      <c r="C50" s="14">
        <v>0.17</v>
      </c>
      <c r="D50" s="15"/>
      <c r="E50" s="16">
        <f t="shared" si="1"/>
        <v>0</v>
      </c>
    </row>
    <row r="51" spans="1:5" ht="15.75" thickBot="1" x14ac:dyDescent="0.3">
      <c r="A51" s="12" t="s">
        <v>86</v>
      </c>
      <c r="B51" s="13" t="s">
        <v>87</v>
      </c>
      <c r="C51" s="14">
        <v>0.08</v>
      </c>
      <c r="D51" s="15"/>
      <c r="E51" s="16">
        <f t="shared" si="1"/>
        <v>0</v>
      </c>
    </row>
    <row r="52" spans="1:5" ht="15.75" thickBot="1" x14ac:dyDescent="0.3">
      <c r="A52" s="29"/>
      <c r="B52" s="19" t="s">
        <v>88</v>
      </c>
      <c r="C52" s="20"/>
      <c r="D52" s="11"/>
      <c r="E52" s="22"/>
    </row>
    <row r="53" spans="1:5" ht="15.75" thickBot="1" x14ac:dyDescent="0.3">
      <c r="A53" s="12" t="s">
        <v>89</v>
      </c>
      <c r="B53" s="13" t="s">
        <v>58</v>
      </c>
      <c r="C53" s="14">
        <v>1.59</v>
      </c>
      <c r="D53" s="15"/>
      <c r="E53" s="16">
        <f t="shared" si="1"/>
        <v>0</v>
      </c>
    </row>
    <row r="54" spans="1:5" ht="15.75" thickBot="1" x14ac:dyDescent="0.3">
      <c r="A54" s="12" t="s">
        <v>90</v>
      </c>
      <c r="B54" s="60" t="s">
        <v>60</v>
      </c>
      <c r="C54" s="58">
        <v>1.1399999999999999</v>
      </c>
      <c r="D54" s="15"/>
      <c r="E54" s="16">
        <f t="shared" si="1"/>
        <v>0</v>
      </c>
    </row>
    <row r="55" spans="1:5" ht="15.75" thickBot="1" x14ac:dyDescent="0.3">
      <c r="A55" s="12" t="s">
        <v>91</v>
      </c>
      <c r="B55" s="60" t="s">
        <v>64</v>
      </c>
      <c r="C55" s="58">
        <v>1.19</v>
      </c>
      <c r="D55" s="15"/>
      <c r="E55" s="16">
        <f t="shared" si="1"/>
        <v>0</v>
      </c>
    </row>
    <row r="56" spans="1:5" ht="15.75" thickBot="1" x14ac:dyDescent="0.3">
      <c r="A56" s="12" t="s">
        <v>92</v>
      </c>
      <c r="B56" s="13" t="s">
        <v>93</v>
      </c>
      <c r="C56" s="14">
        <v>0.64</v>
      </c>
      <c r="D56" s="15"/>
      <c r="E56" s="16">
        <f t="shared" si="1"/>
        <v>0</v>
      </c>
    </row>
    <row r="57" spans="1:5" ht="26.25" thickBot="1" x14ac:dyDescent="0.3">
      <c r="A57" s="12" t="s">
        <v>94</v>
      </c>
      <c r="B57" s="13" t="s">
        <v>95</v>
      </c>
      <c r="C57" s="14">
        <v>0.64</v>
      </c>
      <c r="D57" s="15"/>
      <c r="E57" s="16">
        <f t="shared" si="1"/>
        <v>0</v>
      </c>
    </row>
    <row r="58" spans="1:5" ht="15.75" thickBot="1" x14ac:dyDescent="0.3">
      <c r="A58" s="18"/>
      <c r="B58" s="19" t="s">
        <v>96</v>
      </c>
      <c r="C58" s="20"/>
      <c r="D58" s="11"/>
      <c r="E58" s="22"/>
    </row>
    <row r="59" spans="1:5" ht="15.75" thickBot="1" x14ac:dyDescent="0.3">
      <c r="A59" s="12" t="s">
        <v>97</v>
      </c>
      <c r="B59" s="13" t="s">
        <v>58</v>
      </c>
      <c r="C59" s="14">
        <v>4.1399999999999997</v>
      </c>
      <c r="D59" s="15"/>
      <c r="E59" s="16">
        <f t="shared" si="1"/>
        <v>0</v>
      </c>
    </row>
    <row r="60" spans="1:5" ht="15.75" thickBot="1" x14ac:dyDescent="0.3">
      <c r="A60" s="12" t="s">
        <v>98</v>
      </c>
      <c r="B60" s="13" t="s">
        <v>60</v>
      </c>
      <c r="C60" s="14">
        <v>2.97</v>
      </c>
      <c r="D60" s="15"/>
      <c r="E60" s="16">
        <f>SUM(C60*D60)</f>
        <v>0</v>
      </c>
    </row>
    <row r="61" spans="1:5" ht="15.75" thickBot="1" x14ac:dyDescent="0.3">
      <c r="A61" s="12" t="s">
        <v>99</v>
      </c>
      <c r="B61" s="13" t="s">
        <v>64</v>
      </c>
      <c r="C61" s="14">
        <v>3.11</v>
      </c>
      <c r="D61" s="15"/>
      <c r="E61" s="16">
        <f>SUM(C61*D61)</f>
        <v>0</v>
      </c>
    </row>
    <row r="62" spans="1:5" ht="15.75" thickBot="1" x14ac:dyDescent="0.3">
      <c r="A62" s="12" t="s">
        <v>100</v>
      </c>
      <c r="B62" s="13" t="s">
        <v>93</v>
      </c>
      <c r="C62" s="14">
        <v>1.66</v>
      </c>
      <c r="D62" s="15"/>
      <c r="E62" s="16">
        <f t="shared" ref="E62" si="2">SUM(C62*D62)</f>
        <v>0</v>
      </c>
    </row>
    <row r="63" spans="1:5" ht="26.25" thickBot="1" x14ac:dyDescent="0.3">
      <c r="A63" s="12" t="s">
        <v>101</v>
      </c>
      <c r="B63" s="13" t="s">
        <v>95</v>
      </c>
      <c r="C63" s="14">
        <v>1.66</v>
      </c>
      <c r="D63" s="15"/>
      <c r="E63" s="16">
        <f>SUM(C63*D63)</f>
        <v>0</v>
      </c>
    </row>
    <row r="64" spans="1:5" ht="13.5" customHeight="1" thickBot="1" x14ac:dyDescent="0.3">
      <c r="A64" s="56" t="s">
        <v>7</v>
      </c>
      <c r="B64" s="57" t="s">
        <v>102</v>
      </c>
      <c r="C64" s="30" t="s">
        <v>171</v>
      </c>
      <c r="D64" s="11"/>
      <c r="E64" s="22"/>
    </row>
    <row r="65" spans="1:6" ht="15.75" thickBot="1" x14ac:dyDescent="0.3">
      <c r="A65" s="12" t="s">
        <v>103</v>
      </c>
      <c r="B65" s="13" t="s">
        <v>104</v>
      </c>
      <c r="C65" s="14">
        <v>1.49</v>
      </c>
      <c r="D65" s="15"/>
      <c r="E65" s="16">
        <f t="shared" ref="E65:E74" si="3">SUM(C65*D65)</f>
        <v>0</v>
      </c>
    </row>
    <row r="66" spans="1:6" ht="15.75" thickBot="1" x14ac:dyDescent="0.3">
      <c r="A66" s="18"/>
      <c r="B66" s="19" t="s">
        <v>105</v>
      </c>
      <c r="C66" s="27"/>
      <c r="D66" s="11"/>
      <c r="E66" s="22"/>
    </row>
    <row r="67" spans="1:6" ht="15.75" thickBot="1" x14ac:dyDescent="0.3">
      <c r="A67" s="12" t="s">
        <v>106</v>
      </c>
      <c r="B67" s="13" t="s">
        <v>107</v>
      </c>
      <c r="C67" s="14">
        <v>1.4</v>
      </c>
      <c r="D67" s="15"/>
      <c r="E67" s="16">
        <f t="shared" si="3"/>
        <v>0</v>
      </c>
    </row>
    <row r="68" spans="1:6" ht="15.75" thickBot="1" x14ac:dyDescent="0.3">
      <c r="A68" s="12" t="s">
        <v>108</v>
      </c>
      <c r="B68" s="13" t="s">
        <v>109</v>
      </c>
      <c r="C68" s="14">
        <v>0.28000000000000003</v>
      </c>
      <c r="D68" s="15"/>
      <c r="E68" s="16">
        <f t="shared" si="3"/>
        <v>0</v>
      </c>
    </row>
    <row r="69" spans="1:6" ht="15.75" thickBot="1" x14ac:dyDescent="0.3">
      <c r="A69" s="12" t="s">
        <v>110</v>
      </c>
      <c r="B69" s="13" t="s">
        <v>111</v>
      </c>
      <c r="C69" s="14">
        <v>0.7</v>
      </c>
      <c r="D69" s="15"/>
      <c r="E69" s="16">
        <f t="shared" si="3"/>
        <v>0</v>
      </c>
    </row>
    <row r="70" spans="1:6" ht="15.75" thickBot="1" x14ac:dyDescent="0.3">
      <c r="A70" s="12" t="s">
        <v>112</v>
      </c>
      <c r="B70" s="13" t="s">
        <v>113</v>
      </c>
      <c r="C70" s="14">
        <v>1.05</v>
      </c>
      <c r="D70" s="15"/>
      <c r="E70" s="16">
        <f t="shared" si="3"/>
        <v>0</v>
      </c>
    </row>
    <row r="71" spans="1:6" ht="15.75" thickBot="1" x14ac:dyDescent="0.3">
      <c r="A71" s="12" t="s">
        <v>114</v>
      </c>
      <c r="B71" s="13" t="s">
        <v>115</v>
      </c>
      <c r="C71" s="14">
        <v>1.4</v>
      </c>
      <c r="D71" s="15"/>
      <c r="E71" s="16">
        <f t="shared" si="3"/>
        <v>0</v>
      </c>
    </row>
    <row r="72" spans="1:6" ht="15.75" thickBot="1" x14ac:dyDescent="0.3">
      <c r="A72" s="12" t="s">
        <v>116</v>
      </c>
      <c r="B72" s="13" t="s">
        <v>117</v>
      </c>
      <c r="C72" s="14">
        <v>0.28000000000000003</v>
      </c>
      <c r="D72" s="15"/>
      <c r="E72" s="16">
        <f t="shared" si="3"/>
        <v>0</v>
      </c>
    </row>
    <row r="73" spans="1:6" ht="15.75" thickBot="1" x14ac:dyDescent="0.3">
      <c r="A73" s="59" t="s">
        <v>118</v>
      </c>
      <c r="B73" s="60" t="s">
        <v>119</v>
      </c>
      <c r="C73" s="58">
        <v>0.56000000000000005</v>
      </c>
      <c r="D73" s="15"/>
      <c r="E73" s="16">
        <f t="shared" si="3"/>
        <v>0</v>
      </c>
    </row>
    <row r="74" spans="1:6" ht="15.75" thickBot="1" x14ac:dyDescent="0.3">
      <c r="A74" s="59" t="s">
        <v>120</v>
      </c>
      <c r="B74" s="60" t="s">
        <v>121</v>
      </c>
      <c r="C74" s="58">
        <v>0.84</v>
      </c>
      <c r="D74" s="15"/>
      <c r="E74" s="16">
        <f t="shared" si="3"/>
        <v>0</v>
      </c>
    </row>
    <row r="75" spans="1:6" ht="19.5" customHeight="1" x14ac:dyDescent="0.25">
      <c r="A75" s="7"/>
      <c r="B75" s="7"/>
      <c r="C75" s="31"/>
      <c r="D75" s="32"/>
      <c r="E75" s="33" t="s">
        <v>173</v>
      </c>
      <c r="F75" s="34">
        <f>SUM(E5:E74)</f>
        <v>0</v>
      </c>
    </row>
    <row r="76" spans="1:6" ht="19.5" customHeight="1" x14ac:dyDescent="0.25">
      <c r="A76" s="7"/>
      <c r="B76" s="7"/>
      <c r="C76" s="31"/>
      <c r="D76" s="32"/>
      <c r="E76" s="35" t="s">
        <v>174</v>
      </c>
      <c r="F76" s="36">
        <v>1000</v>
      </c>
    </row>
    <row r="77" spans="1:6" ht="19.5" customHeight="1" thickBot="1" x14ac:dyDescent="0.3">
      <c r="A77" s="37"/>
      <c r="B77" s="38"/>
      <c r="C77" s="14"/>
      <c r="D77" s="32"/>
      <c r="E77" s="35" t="s">
        <v>123</v>
      </c>
      <c r="F77" s="35" t="str">
        <f>IF(F75&gt;F76,"NO- report above value","YES")</f>
        <v>YES</v>
      </c>
    </row>
    <row r="78" spans="1:6" ht="15.75" thickBot="1" x14ac:dyDescent="0.3">
      <c r="A78" s="56" t="s">
        <v>7</v>
      </c>
      <c r="B78" s="56" t="s">
        <v>124</v>
      </c>
      <c r="C78" s="39" t="s">
        <v>178</v>
      </c>
      <c r="D78" s="11"/>
      <c r="E78" s="11"/>
    </row>
    <row r="79" spans="1:6" ht="15.75" thickBot="1" x14ac:dyDescent="0.3">
      <c r="A79" s="37" t="s">
        <v>125</v>
      </c>
      <c r="B79" s="40" t="s">
        <v>126</v>
      </c>
      <c r="C79" s="12">
        <v>7.8E-2</v>
      </c>
      <c r="D79" s="15"/>
      <c r="E79" s="16">
        <f t="shared" ref="E79" si="4">SUM(C79*D79)</f>
        <v>0</v>
      </c>
    </row>
    <row r="80" spans="1:6" ht="15.75" thickBot="1" x14ac:dyDescent="0.3">
      <c r="A80" s="37" t="s">
        <v>127</v>
      </c>
      <c r="B80" s="40" t="s">
        <v>179</v>
      </c>
      <c r="C80" s="12">
        <v>1.5</v>
      </c>
      <c r="D80" s="15"/>
      <c r="E80" s="16">
        <f>SUM(C80*D80)</f>
        <v>0</v>
      </c>
    </row>
    <row r="81" spans="1:6" ht="15.75" thickBot="1" x14ac:dyDescent="0.3">
      <c r="A81" s="37" t="s">
        <v>128</v>
      </c>
      <c r="B81" s="40" t="s">
        <v>129</v>
      </c>
      <c r="C81" s="12">
        <v>3</v>
      </c>
      <c r="D81" s="15"/>
      <c r="E81" s="16">
        <f>SUM(C81*D81)</f>
        <v>0</v>
      </c>
    </row>
    <row r="82" spans="1:6" x14ac:dyDescent="0.25">
      <c r="A82" s="41"/>
      <c r="B82" s="7"/>
      <c r="C82" s="7"/>
      <c r="D82" s="32"/>
      <c r="E82" s="33" t="s">
        <v>175</v>
      </c>
      <c r="F82" s="34">
        <f>SUM(E79:E81)</f>
        <v>0</v>
      </c>
    </row>
    <row r="83" spans="1:6" x14ac:dyDescent="0.25">
      <c r="A83" s="41"/>
      <c r="B83" s="7"/>
      <c r="C83" s="7"/>
      <c r="D83" s="32"/>
      <c r="E83" s="35" t="s">
        <v>174</v>
      </c>
      <c r="F83" s="36">
        <v>10000</v>
      </c>
    </row>
    <row r="84" spans="1:6" ht="15.75" thickBot="1" x14ac:dyDescent="0.3">
      <c r="A84" s="41"/>
      <c r="B84" s="7"/>
      <c r="C84" s="7"/>
      <c r="D84" s="32"/>
      <c r="E84" s="35" t="s">
        <v>123</v>
      </c>
      <c r="F84" s="35" t="str">
        <f>IF(F82&gt;F83,"NO- report above value","YES")</f>
        <v>YES</v>
      </c>
    </row>
    <row r="85" spans="1:6" ht="18.75" thickBot="1" x14ac:dyDescent="0.3">
      <c r="A85" s="56" t="s">
        <v>7</v>
      </c>
      <c r="B85" s="56" t="s">
        <v>177</v>
      </c>
      <c r="C85" s="39" t="s">
        <v>176</v>
      </c>
      <c r="D85" s="11"/>
      <c r="E85" s="11"/>
    </row>
    <row r="86" spans="1:6" ht="15.75" thickBot="1" x14ac:dyDescent="0.3">
      <c r="A86" s="37" t="s">
        <v>130</v>
      </c>
      <c r="B86" s="42" t="s">
        <v>131</v>
      </c>
      <c r="C86" s="59">
        <v>0.1</v>
      </c>
      <c r="D86" s="15"/>
      <c r="E86" s="16">
        <f t="shared" ref="E86:E92" si="5">SUM(C86*D86)</f>
        <v>0</v>
      </c>
    </row>
    <row r="87" spans="1:6" ht="15.75" thickBot="1" x14ac:dyDescent="0.3">
      <c r="A87" s="37" t="s">
        <v>132</v>
      </c>
      <c r="B87" s="42" t="s">
        <v>133</v>
      </c>
      <c r="C87" s="59">
        <v>0.05</v>
      </c>
      <c r="D87" s="15"/>
      <c r="E87" s="16">
        <f t="shared" si="5"/>
        <v>0</v>
      </c>
    </row>
    <row r="88" spans="1:6" ht="15.75" thickBot="1" x14ac:dyDescent="0.3">
      <c r="A88" s="37" t="s">
        <v>134</v>
      </c>
      <c r="B88" s="42" t="s">
        <v>135</v>
      </c>
      <c r="C88" s="59">
        <v>0.1</v>
      </c>
      <c r="D88" s="15"/>
      <c r="E88" s="16">
        <f t="shared" si="5"/>
        <v>0</v>
      </c>
    </row>
    <row r="89" spans="1:6" ht="15.75" thickBot="1" x14ac:dyDescent="0.3">
      <c r="A89" s="37" t="s">
        <v>136</v>
      </c>
      <c r="B89" s="42" t="s">
        <v>137</v>
      </c>
      <c r="C89" s="59">
        <v>0.9</v>
      </c>
      <c r="D89" s="15"/>
      <c r="E89" s="16">
        <f t="shared" si="5"/>
        <v>0</v>
      </c>
    </row>
    <row r="90" spans="1:6" ht="15.75" thickBot="1" x14ac:dyDescent="0.3">
      <c r="A90" s="37" t="s">
        <v>138</v>
      </c>
      <c r="B90" s="42" t="s">
        <v>139</v>
      </c>
      <c r="C90" s="59">
        <v>0.5</v>
      </c>
      <c r="D90" s="15"/>
      <c r="E90" s="16">
        <f t="shared" si="5"/>
        <v>0</v>
      </c>
    </row>
    <row r="91" spans="1:6" ht="15.75" thickBot="1" x14ac:dyDescent="0.3">
      <c r="A91" s="37" t="s">
        <v>140</v>
      </c>
      <c r="B91" s="42" t="s">
        <v>46</v>
      </c>
      <c r="C91" s="59">
        <v>0.2</v>
      </c>
      <c r="D91" s="15"/>
      <c r="E91" s="16">
        <f t="shared" si="5"/>
        <v>0</v>
      </c>
    </row>
    <row r="92" spans="1:6" ht="15.75" thickBot="1" x14ac:dyDescent="0.3">
      <c r="A92" s="37" t="s">
        <v>141</v>
      </c>
      <c r="B92" s="42" t="s">
        <v>142</v>
      </c>
      <c r="C92" s="59">
        <v>0.1</v>
      </c>
      <c r="D92" s="15"/>
      <c r="E92" s="16">
        <f t="shared" si="5"/>
        <v>0</v>
      </c>
    </row>
    <row r="93" spans="1:6" x14ac:dyDescent="0.25">
      <c r="E93" s="33" t="s">
        <v>180</v>
      </c>
      <c r="F93" s="34">
        <f>SUM(E86:E92)</f>
        <v>0</v>
      </c>
    </row>
    <row r="94" spans="1:6" x14ac:dyDescent="0.25">
      <c r="E94" s="35" t="s">
        <v>174</v>
      </c>
      <c r="F94" s="36">
        <v>50000</v>
      </c>
    </row>
    <row r="95" spans="1:6" x14ac:dyDescent="0.25">
      <c r="E95" s="35" t="s">
        <v>123</v>
      </c>
      <c r="F95" s="35" t="str">
        <f>IF(F93&gt;F94,"NO- report above value","YES")</f>
        <v>YES</v>
      </c>
    </row>
    <row r="96" spans="1:6" ht="15.75" x14ac:dyDescent="0.25">
      <c r="E96" s="64" t="s">
        <v>167</v>
      </c>
    </row>
    <row r="305" spans="2:2" x14ac:dyDescent="0.25">
      <c r="B305" s="43"/>
    </row>
    <row r="307" spans="2:2" x14ac:dyDescent="0.25">
      <c r="B307" s="43"/>
    </row>
    <row r="420" spans="2:2" x14ac:dyDescent="0.25">
      <c r="B420" s="43"/>
    </row>
  </sheetData>
  <sheetProtection algorithmName="SHA-512" hashValue="uchNWYbXmdCsB8V7/u/4tWhry3UAVeZv1JaGG2b6AnwxkF63+ateGiOgJtY8NF7RBEP7mZJ3H6DU8fJKXMEXUg==" saltValue="vqJPjTSfrg2Not66ksSrEA==" spinCount="100000" sheet="1" selectLockedCells="1"/>
  <mergeCells count="6">
    <mergeCell ref="B1:C1"/>
    <mergeCell ref="B2:C2"/>
    <mergeCell ref="A3:A4"/>
    <mergeCell ref="A30:C30"/>
    <mergeCell ref="A31:A32"/>
    <mergeCell ref="B31:B32"/>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0"/>
  <sheetViews>
    <sheetView topLeftCell="A7" zoomScale="85" zoomScaleNormal="85" workbookViewId="0">
      <selection activeCell="D89" sqref="D89"/>
    </sheetView>
  </sheetViews>
  <sheetFormatPr defaultRowHeight="15" x14ac:dyDescent="0.25"/>
  <cols>
    <col min="1" max="1" width="10.28515625" bestFit="1" customWidth="1"/>
    <col min="2" max="2" width="89.7109375" customWidth="1"/>
    <col min="3" max="3" width="39.7109375" bestFit="1" customWidth="1"/>
    <col min="4" max="4" width="18.5703125" customWidth="1"/>
    <col min="5" max="5" width="34.140625" customWidth="1"/>
    <col min="6" max="6" width="16.140625" customWidth="1"/>
  </cols>
  <sheetData>
    <row r="1" spans="1:6" x14ac:dyDescent="0.25">
      <c r="A1" s="61"/>
      <c r="B1" s="65" t="s">
        <v>5</v>
      </c>
      <c r="C1" s="65"/>
      <c r="D1" s="7"/>
      <c r="E1" s="7"/>
    </row>
    <row r="2" spans="1:6" ht="15.75" thickBot="1" x14ac:dyDescent="0.3">
      <c r="A2" s="61"/>
      <c r="B2" s="65" t="s">
        <v>6</v>
      </c>
      <c r="C2" s="65"/>
      <c r="D2" s="7"/>
      <c r="E2" s="7"/>
    </row>
    <row r="3" spans="1:6" s="9" customFormat="1" ht="39.75" thickBot="1" x14ac:dyDescent="0.3">
      <c r="A3" s="66" t="s">
        <v>7</v>
      </c>
      <c r="B3" s="8" t="s">
        <v>8</v>
      </c>
      <c r="C3" s="8" t="s">
        <v>169</v>
      </c>
      <c r="D3" s="8" t="s">
        <v>9</v>
      </c>
      <c r="E3" s="8" t="s">
        <v>170</v>
      </c>
      <c r="F3"/>
    </row>
    <row r="4" spans="1:6" ht="15.75" thickBot="1" x14ac:dyDescent="0.3">
      <c r="A4" s="67"/>
      <c r="B4" s="10" t="s">
        <v>10</v>
      </c>
      <c r="C4" s="10"/>
      <c r="D4" s="11"/>
      <c r="E4" s="11"/>
    </row>
    <row r="5" spans="1:6" ht="15.75" thickBot="1" x14ac:dyDescent="0.3">
      <c r="A5" s="12" t="s">
        <v>11</v>
      </c>
      <c r="B5" s="13" t="s">
        <v>12</v>
      </c>
      <c r="C5" s="14">
        <v>0.28999999999999998</v>
      </c>
      <c r="D5" s="15"/>
      <c r="E5" s="16">
        <f t="shared" ref="E5:E10" si="0">SUM(C5*D5)</f>
        <v>0</v>
      </c>
    </row>
    <row r="6" spans="1:6" ht="15.75" thickBot="1" x14ac:dyDescent="0.3">
      <c r="A6" s="12" t="s">
        <v>13</v>
      </c>
      <c r="B6" s="13" t="s">
        <v>14</v>
      </c>
      <c r="C6" s="17">
        <v>0.2</v>
      </c>
      <c r="D6" s="15"/>
      <c r="E6" s="16">
        <f t="shared" si="0"/>
        <v>0</v>
      </c>
    </row>
    <row r="7" spans="1:6" ht="15.75" thickBot="1" x14ac:dyDescent="0.3">
      <c r="A7" s="59" t="s">
        <v>15</v>
      </c>
      <c r="B7" s="60" t="s">
        <v>16</v>
      </c>
      <c r="C7" s="58">
        <v>3.5000000000000003E-2</v>
      </c>
      <c r="D7" s="15"/>
      <c r="E7" s="16">
        <f t="shared" si="0"/>
        <v>0</v>
      </c>
    </row>
    <row r="8" spans="1:6" ht="15.75" thickBot="1" x14ac:dyDescent="0.3">
      <c r="A8" s="59" t="s">
        <v>17</v>
      </c>
      <c r="B8" s="60" t="s">
        <v>18</v>
      </c>
      <c r="C8" s="58">
        <v>3.5000000000000003E-2</v>
      </c>
      <c r="D8" s="15"/>
      <c r="E8" s="16">
        <f t="shared" si="0"/>
        <v>0</v>
      </c>
    </row>
    <row r="9" spans="1:6" ht="15.75" thickBot="1" x14ac:dyDescent="0.3">
      <c r="A9" s="12" t="s">
        <v>19</v>
      </c>
      <c r="B9" s="13" t="s">
        <v>20</v>
      </c>
      <c r="C9" s="14">
        <v>0.09</v>
      </c>
      <c r="D9" s="15"/>
      <c r="E9" s="16">
        <f t="shared" si="0"/>
        <v>0</v>
      </c>
    </row>
    <row r="10" spans="1:6" ht="15.75" thickBot="1" x14ac:dyDescent="0.3">
      <c r="A10" s="59" t="s">
        <v>21</v>
      </c>
      <c r="B10" s="60" t="s">
        <v>22</v>
      </c>
      <c r="C10" s="58">
        <v>3.5000000000000003E-2</v>
      </c>
      <c r="D10" s="15"/>
      <c r="E10" s="16">
        <f t="shared" si="0"/>
        <v>0</v>
      </c>
    </row>
    <row r="11" spans="1:6" ht="15.75" thickBot="1" x14ac:dyDescent="0.3">
      <c r="A11" s="18"/>
      <c r="B11" s="19" t="s">
        <v>23</v>
      </c>
      <c r="C11" s="20"/>
      <c r="D11" s="11"/>
      <c r="E11" s="21"/>
    </row>
    <row r="12" spans="1:6" ht="15.75" thickBot="1" x14ac:dyDescent="0.3">
      <c r="A12" s="12" t="s">
        <v>24</v>
      </c>
      <c r="B12" s="13" t="s">
        <v>25</v>
      </c>
      <c r="C12" s="14">
        <v>0.28999999999999998</v>
      </c>
      <c r="D12" s="15"/>
      <c r="E12" s="16">
        <f>SUM(C12*D12)</f>
        <v>0</v>
      </c>
    </row>
    <row r="13" spans="1:6" ht="15.75" thickBot="1" x14ac:dyDescent="0.3">
      <c r="A13" s="12" t="s">
        <v>26</v>
      </c>
      <c r="B13" s="13" t="s">
        <v>27</v>
      </c>
      <c r="C13" s="14">
        <v>0.12</v>
      </c>
      <c r="D13" s="15"/>
      <c r="E13" s="16">
        <f>SUM(C13*D13)</f>
        <v>0</v>
      </c>
    </row>
    <row r="14" spans="1:6" ht="15.75" thickBot="1" x14ac:dyDescent="0.3">
      <c r="A14" s="12" t="s">
        <v>28</v>
      </c>
      <c r="B14" s="13" t="s">
        <v>29</v>
      </c>
      <c r="C14" s="17">
        <v>0.1</v>
      </c>
      <c r="D14" s="15"/>
      <c r="E14" s="16">
        <f>SUM(C14*D14)</f>
        <v>0</v>
      </c>
    </row>
    <row r="15" spans="1:6" ht="15.75" thickBot="1" x14ac:dyDescent="0.3">
      <c r="A15" s="12" t="s">
        <v>30</v>
      </c>
      <c r="B15" s="13" t="s">
        <v>31</v>
      </c>
      <c r="C15" s="14">
        <v>0.08</v>
      </c>
      <c r="D15" s="15"/>
      <c r="E15" s="16">
        <f>SUM(C15*D15)</f>
        <v>0</v>
      </c>
    </row>
    <row r="16" spans="1:6" ht="15.75" thickBot="1" x14ac:dyDescent="0.3">
      <c r="A16" s="18"/>
      <c r="B16" s="19" t="s">
        <v>32</v>
      </c>
      <c r="C16" s="20"/>
      <c r="D16" s="11"/>
      <c r="E16" s="22"/>
    </row>
    <row r="17" spans="1:5" ht="15.75" thickBot="1" x14ac:dyDescent="0.3">
      <c r="A17" s="12" t="s">
        <v>33</v>
      </c>
      <c r="B17" s="13" t="s">
        <v>34</v>
      </c>
      <c r="C17" s="14">
        <v>3.4000000000000002E-2</v>
      </c>
      <c r="D17" s="15"/>
      <c r="E17" s="16">
        <f>SUM(C17*D17)</f>
        <v>0</v>
      </c>
    </row>
    <row r="18" spans="1:5" ht="15.75" thickBot="1" x14ac:dyDescent="0.3">
      <c r="A18" s="12" t="s">
        <v>35</v>
      </c>
      <c r="B18" s="13" t="s">
        <v>36</v>
      </c>
      <c r="C18" s="14">
        <v>3.4000000000000002E-2</v>
      </c>
      <c r="D18" s="15"/>
      <c r="E18" s="16">
        <f>SUM(C18*D18)</f>
        <v>0</v>
      </c>
    </row>
    <row r="19" spans="1:5" ht="15.75" thickBot="1" x14ac:dyDescent="0.3">
      <c r="A19" s="18"/>
      <c r="B19" s="19" t="s">
        <v>37</v>
      </c>
      <c r="C19" s="20"/>
      <c r="D19" s="11"/>
      <c r="E19" s="22"/>
    </row>
    <row r="20" spans="1:5" ht="15.75" thickBot="1" x14ac:dyDescent="0.3">
      <c r="A20" s="12" t="s">
        <v>38</v>
      </c>
      <c r="B20" s="13" t="s">
        <v>34</v>
      </c>
      <c r="C20" s="14">
        <v>0.06</v>
      </c>
      <c r="D20" s="15"/>
      <c r="E20" s="16">
        <f>SUM(C20*D20)</f>
        <v>0</v>
      </c>
    </row>
    <row r="21" spans="1:5" ht="15.75" thickBot="1" x14ac:dyDescent="0.3">
      <c r="A21" s="12" t="s">
        <v>39</v>
      </c>
      <c r="B21" s="13" t="s">
        <v>36</v>
      </c>
      <c r="C21" s="14">
        <v>0.06</v>
      </c>
      <c r="D21" s="15"/>
      <c r="E21" s="16">
        <f>SUM(C21*D21)</f>
        <v>0</v>
      </c>
    </row>
    <row r="22" spans="1:5" ht="15.75" thickBot="1" x14ac:dyDescent="0.3">
      <c r="A22" s="18"/>
      <c r="B22" s="19" t="s">
        <v>40</v>
      </c>
      <c r="C22" s="20"/>
      <c r="D22" s="11"/>
      <c r="E22" s="22"/>
    </row>
    <row r="23" spans="1:5" ht="15.75" thickBot="1" x14ac:dyDescent="0.3">
      <c r="A23" s="12" t="s">
        <v>41</v>
      </c>
      <c r="B23" s="13" t="s">
        <v>42</v>
      </c>
      <c r="C23" s="14">
        <v>0.45</v>
      </c>
      <c r="D23" s="15"/>
      <c r="E23" s="16">
        <f>SUM(C23*D23)</f>
        <v>0</v>
      </c>
    </row>
    <row r="24" spans="1:5" ht="15.75" thickBot="1" x14ac:dyDescent="0.3">
      <c r="A24" s="12" t="s">
        <v>43</v>
      </c>
      <c r="B24" s="13" t="s">
        <v>44</v>
      </c>
      <c r="C24" s="14">
        <v>0.23</v>
      </c>
      <c r="D24" s="15"/>
      <c r="E24" s="16">
        <f>SUM(C24*D24)</f>
        <v>0</v>
      </c>
    </row>
    <row r="25" spans="1:5" ht="15.75" thickBot="1" x14ac:dyDescent="0.3">
      <c r="A25" s="12" t="s">
        <v>45</v>
      </c>
      <c r="B25" s="13" t="s">
        <v>46</v>
      </c>
      <c r="C25" s="14">
        <v>0.11</v>
      </c>
      <c r="D25" s="15"/>
      <c r="E25" s="16">
        <f>SUM(C25*D25)</f>
        <v>0</v>
      </c>
    </row>
    <row r="26" spans="1:5" ht="15.75" thickBot="1" x14ac:dyDescent="0.3">
      <c r="A26" s="23"/>
      <c r="B26" s="10" t="s">
        <v>168</v>
      </c>
      <c r="C26" s="10" t="s">
        <v>171</v>
      </c>
      <c r="D26" s="11"/>
      <c r="E26" s="22"/>
    </row>
    <row r="27" spans="1:5" ht="15.75" thickBot="1" x14ac:dyDescent="0.3">
      <c r="A27" s="12" t="s">
        <v>47</v>
      </c>
      <c r="B27" s="13" t="s">
        <v>48</v>
      </c>
      <c r="C27" s="14">
        <v>2.38</v>
      </c>
      <c r="D27" s="15"/>
      <c r="E27" s="16">
        <f>SUM(C27*D27)</f>
        <v>0</v>
      </c>
    </row>
    <row r="28" spans="1:5" ht="15.75" thickBot="1" x14ac:dyDescent="0.3">
      <c r="A28" s="12" t="s">
        <v>49</v>
      </c>
      <c r="B28" s="13" t="s">
        <v>50</v>
      </c>
      <c r="C28" s="14">
        <v>2.38</v>
      </c>
      <c r="D28" s="15"/>
      <c r="E28" s="16">
        <f>SUM(C28*D28)</f>
        <v>0</v>
      </c>
    </row>
    <row r="29" spans="1:5" ht="15.75" thickBot="1" x14ac:dyDescent="0.3">
      <c r="A29" s="12" t="s">
        <v>51</v>
      </c>
      <c r="B29" s="13" t="s">
        <v>52</v>
      </c>
      <c r="C29" s="14">
        <v>1.74</v>
      </c>
      <c r="D29" s="15"/>
      <c r="E29" s="16">
        <f>SUM(C29*D29)</f>
        <v>0</v>
      </c>
    </row>
    <row r="30" spans="1:5" ht="13.5" customHeight="1" thickBot="1" x14ac:dyDescent="0.3">
      <c r="A30" s="68" t="s">
        <v>53</v>
      </c>
      <c r="B30" s="69"/>
      <c r="C30" s="70"/>
      <c r="D30" s="11"/>
      <c r="E30" s="22"/>
    </row>
    <row r="31" spans="1:5" x14ac:dyDescent="0.25">
      <c r="A31" s="66" t="s">
        <v>7</v>
      </c>
      <c r="B31" s="66" t="s">
        <v>54</v>
      </c>
      <c r="C31" s="24" t="s">
        <v>55</v>
      </c>
      <c r="D31" s="11"/>
      <c r="E31" s="22"/>
    </row>
    <row r="32" spans="1:5" ht="15.75" thickBot="1" x14ac:dyDescent="0.3">
      <c r="A32" s="67"/>
      <c r="B32" s="67"/>
      <c r="C32" s="25" t="s">
        <v>172</v>
      </c>
      <c r="D32" s="11"/>
      <c r="E32" s="22"/>
    </row>
    <row r="33" spans="1:8" ht="15.75" thickBot="1" x14ac:dyDescent="0.3">
      <c r="A33" s="26"/>
      <c r="B33" s="19" t="s">
        <v>56</v>
      </c>
      <c r="C33" s="27"/>
      <c r="D33" s="11"/>
      <c r="E33" s="22"/>
    </row>
    <row r="34" spans="1:8" ht="15.75" thickBot="1" x14ac:dyDescent="0.3">
      <c r="A34" s="12" t="s">
        <v>57</v>
      </c>
      <c r="B34" s="13" t="s">
        <v>58</v>
      </c>
      <c r="C34" s="14">
        <v>3.01</v>
      </c>
      <c r="D34" s="15"/>
      <c r="E34" s="16">
        <f>SUM(C34*D34)</f>
        <v>0</v>
      </c>
    </row>
    <row r="35" spans="1:8" ht="12" customHeight="1" thickBot="1" x14ac:dyDescent="0.3">
      <c r="A35" s="12" t="s">
        <v>59</v>
      </c>
      <c r="B35" s="13" t="s">
        <v>60</v>
      </c>
      <c r="C35" s="14">
        <v>4.57</v>
      </c>
      <c r="D35" s="15"/>
      <c r="E35" s="16">
        <f>SUM(C35*D35)</f>
        <v>0</v>
      </c>
    </row>
    <row r="36" spans="1:8" ht="15.75" thickBot="1" x14ac:dyDescent="0.3">
      <c r="A36" s="12" t="s">
        <v>61</v>
      </c>
      <c r="B36" s="13" t="s">
        <v>62</v>
      </c>
      <c r="C36" s="14">
        <v>2.41</v>
      </c>
      <c r="D36" s="15"/>
      <c r="E36" s="16">
        <f>SUM(C36*D36)</f>
        <v>0</v>
      </c>
    </row>
    <row r="37" spans="1:8" ht="15.75" thickBot="1" x14ac:dyDescent="0.3">
      <c r="A37" s="12" t="s">
        <v>63</v>
      </c>
      <c r="B37" s="13" t="s">
        <v>64</v>
      </c>
      <c r="C37" s="14">
        <v>2.2599999999999998</v>
      </c>
      <c r="D37" s="15"/>
      <c r="E37" s="16">
        <f>SUM(C37*D37)</f>
        <v>0</v>
      </c>
    </row>
    <row r="38" spans="1:8" ht="15.75" thickBot="1" x14ac:dyDescent="0.3">
      <c r="A38" s="18"/>
      <c r="B38" s="19" t="s">
        <v>65</v>
      </c>
      <c r="C38" s="20"/>
      <c r="D38" s="11"/>
      <c r="E38" s="22"/>
    </row>
    <row r="39" spans="1:8" ht="15.75" thickBot="1" x14ac:dyDescent="0.3">
      <c r="A39" s="12" t="s">
        <v>66</v>
      </c>
      <c r="B39" s="13" t="s">
        <v>58</v>
      </c>
      <c r="C39" s="14">
        <v>5.84</v>
      </c>
      <c r="D39" s="15"/>
      <c r="E39" s="16">
        <f>SUM(C39*D39)</f>
        <v>0</v>
      </c>
    </row>
    <row r="40" spans="1:8" ht="15.75" thickBot="1" x14ac:dyDescent="0.3">
      <c r="A40" s="12" t="s">
        <v>67</v>
      </c>
      <c r="B40" s="13" t="s">
        <v>60</v>
      </c>
      <c r="C40" s="14">
        <v>8.8800000000000008</v>
      </c>
      <c r="D40" s="15"/>
      <c r="E40" s="16">
        <f>SUM(C40*D40)</f>
        <v>0</v>
      </c>
    </row>
    <row r="41" spans="1:8" ht="15.75" thickBot="1" x14ac:dyDescent="0.3">
      <c r="A41" s="12" t="s">
        <v>68</v>
      </c>
      <c r="B41" s="13" t="s">
        <v>69</v>
      </c>
      <c r="C41" s="17">
        <v>2.8</v>
      </c>
      <c r="D41" s="15"/>
      <c r="E41" s="16">
        <f>SUM(C41*D41)</f>
        <v>0</v>
      </c>
    </row>
    <row r="42" spans="1:8" ht="15.75" thickBot="1" x14ac:dyDescent="0.3">
      <c r="A42" s="12" t="s">
        <v>70</v>
      </c>
      <c r="B42" s="13" t="s">
        <v>71</v>
      </c>
      <c r="C42" s="14">
        <v>2.34</v>
      </c>
      <c r="D42" s="15"/>
      <c r="E42" s="16">
        <f>SUM(C42*D42)</f>
        <v>0</v>
      </c>
    </row>
    <row r="43" spans="1:8" ht="15.75" thickBot="1" x14ac:dyDescent="0.3">
      <c r="A43" s="12" t="s">
        <v>72</v>
      </c>
      <c r="B43" s="13" t="s">
        <v>73</v>
      </c>
      <c r="C43" s="14">
        <v>2.04</v>
      </c>
      <c r="D43" s="15"/>
      <c r="E43" s="16">
        <f>SUM(C43*D43)</f>
        <v>0</v>
      </c>
    </row>
    <row r="44" spans="1:8" ht="15.75" thickBot="1" x14ac:dyDescent="0.3">
      <c r="A44" s="18"/>
      <c r="B44" s="19" t="s">
        <v>74</v>
      </c>
      <c r="C44" s="20"/>
      <c r="D44" s="11"/>
      <c r="E44" s="22"/>
    </row>
    <row r="45" spans="1:8" ht="15.75" thickBot="1" x14ac:dyDescent="0.3">
      <c r="A45" s="12" t="s">
        <v>75</v>
      </c>
      <c r="B45" s="13" t="s">
        <v>58</v>
      </c>
      <c r="C45" s="14">
        <v>0.28999999999999998</v>
      </c>
      <c r="D45" s="15"/>
      <c r="E45" s="16">
        <f t="shared" ref="E45:E59" si="1">SUM(C45*D45)</f>
        <v>0</v>
      </c>
      <c r="H45" s="28"/>
    </row>
    <row r="46" spans="1:8" ht="15.75" thickBot="1" x14ac:dyDescent="0.3">
      <c r="A46" s="12" t="s">
        <v>76</v>
      </c>
      <c r="B46" s="13" t="s">
        <v>77</v>
      </c>
      <c r="C46" s="14">
        <v>0.21</v>
      </c>
      <c r="D46" s="15"/>
      <c r="E46" s="16">
        <f t="shared" si="1"/>
        <v>0</v>
      </c>
    </row>
    <row r="47" spans="1:8" ht="15.75" thickBot="1" x14ac:dyDescent="0.3">
      <c r="A47" s="12" t="s">
        <v>78</v>
      </c>
      <c r="B47" s="13" t="s">
        <v>79</v>
      </c>
      <c r="C47" s="14">
        <v>0.22</v>
      </c>
      <c r="D47" s="15"/>
      <c r="E47" s="16">
        <f t="shared" si="1"/>
        <v>0</v>
      </c>
    </row>
    <row r="48" spans="1:8" ht="15.75" thickBot="1" x14ac:dyDescent="0.3">
      <c r="A48" s="12" t="s">
        <v>80</v>
      </c>
      <c r="B48" s="13" t="s">
        <v>81</v>
      </c>
      <c r="C48" s="17">
        <v>0.2</v>
      </c>
      <c r="D48" s="15"/>
      <c r="E48" s="16">
        <f t="shared" si="1"/>
        <v>0</v>
      </c>
    </row>
    <row r="49" spans="1:5" ht="15.75" thickBot="1" x14ac:dyDescent="0.3">
      <c r="A49" s="12" t="s">
        <v>82</v>
      </c>
      <c r="B49" s="13" t="s">
        <v>83</v>
      </c>
      <c r="C49" s="14">
        <v>0.19</v>
      </c>
      <c r="D49" s="15"/>
      <c r="E49" s="16">
        <f t="shared" si="1"/>
        <v>0</v>
      </c>
    </row>
    <row r="50" spans="1:5" ht="15.75" thickBot="1" x14ac:dyDescent="0.3">
      <c r="A50" s="12" t="s">
        <v>84</v>
      </c>
      <c r="B50" s="13" t="s">
        <v>85</v>
      </c>
      <c r="C50" s="14">
        <v>0.17</v>
      </c>
      <c r="D50" s="15"/>
      <c r="E50" s="16">
        <f t="shared" si="1"/>
        <v>0</v>
      </c>
    </row>
    <row r="51" spans="1:5" ht="15.75" thickBot="1" x14ac:dyDescent="0.3">
      <c r="A51" s="12" t="s">
        <v>86</v>
      </c>
      <c r="B51" s="13" t="s">
        <v>87</v>
      </c>
      <c r="C51" s="14">
        <v>0.08</v>
      </c>
      <c r="D51" s="15"/>
      <c r="E51" s="16">
        <f t="shared" si="1"/>
        <v>0</v>
      </c>
    </row>
    <row r="52" spans="1:5" ht="15.75" thickBot="1" x14ac:dyDescent="0.3">
      <c r="A52" s="29"/>
      <c r="B52" s="19" t="s">
        <v>88</v>
      </c>
      <c r="C52" s="20"/>
      <c r="D52" s="11"/>
      <c r="E52" s="22"/>
    </row>
    <row r="53" spans="1:5" ht="15.75" thickBot="1" x14ac:dyDescent="0.3">
      <c r="A53" s="12" t="s">
        <v>89</v>
      </c>
      <c r="B53" s="13" t="s">
        <v>58</v>
      </c>
      <c r="C53" s="14">
        <v>1.59</v>
      </c>
      <c r="D53" s="15"/>
      <c r="E53" s="16">
        <f t="shared" si="1"/>
        <v>0</v>
      </c>
    </row>
    <row r="54" spans="1:5" ht="15.75" thickBot="1" x14ac:dyDescent="0.3">
      <c r="A54" s="12" t="s">
        <v>90</v>
      </c>
      <c r="B54" s="60" t="s">
        <v>60</v>
      </c>
      <c r="C54" s="58">
        <v>1.1399999999999999</v>
      </c>
      <c r="D54" s="15"/>
      <c r="E54" s="16">
        <f t="shared" si="1"/>
        <v>0</v>
      </c>
    </row>
    <row r="55" spans="1:5" ht="15.75" thickBot="1" x14ac:dyDescent="0.3">
      <c r="A55" s="12" t="s">
        <v>91</v>
      </c>
      <c r="B55" s="60" t="s">
        <v>64</v>
      </c>
      <c r="C55" s="58">
        <v>1.19</v>
      </c>
      <c r="D55" s="15"/>
      <c r="E55" s="16">
        <f t="shared" si="1"/>
        <v>0</v>
      </c>
    </row>
    <row r="56" spans="1:5" ht="15.75" thickBot="1" x14ac:dyDescent="0.3">
      <c r="A56" s="12" t="s">
        <v>92</v>
      </c>
      <c r="B56" s="13" t="s">
        <v>93</v>
      </c>
      <c r="C56" s="14">
        <v>0.64</v>
      </c>
      <c r="D56" s="15"/>
      <c r="E56" s="16">
        <f t="shared" si="1"/>
        <v>0</v>
      </c>
    </row>
    <row r="57" spans="1:5" ht="26.25" thickBot="1" x14ac:dyDescent="0.3">
      <c r="A57" s="12" t="s">
        <v>94</v>
      </c>
      <c r="B57" s="13" t="s">
        <v>95</v>
      </c>
      <c r="C57" s="14">
        <v>0.64</v>
      </c>
      <c r="D57" s="15"/>
      <c r="E57" s="16">
        <f t="shared" si="1"/>
        <v>0</v>
      </c>
    </row>
    <row r="58" spans="1:5" ht="15.75" thickBot="1" x14ac:dyDescent="0.3">
      <c r="A58" s="18"/>
      <c r="B58" s="19" t="s">
        <v>96</v>
      </c>
      <c r="C58" s="20"/>
      <c r="D58" s="11"/>
      <c r="E58" s="22"/>
    </row>
    <row r="59" spans="1:5" ht="15.75" thickBot="1" x14ac:dyDescent="0.3">
      <c r="A59" s="12" t="s">
        <v>97</v>
      </c>
      <c r="B59" s="13" t="s">
        <v>58</v>
      </c>
      <c r="C59" s="14">
        <v>4.1399999999999997</v>
      </c>
      <c r="D59" s="15"/>
      <c r="E59" s="16">
        <f t="shared" si="1"/>
        <v>0</v>
      </c>
    </row>
    <row r="60" spans="1:5" ht="15.75" thickBot="1" x14ac:dyDescent="0.3">
      <c r="A60" s="12" t="s">
        <v>98</v>
      </c>
      <c r="B60" s="13" t="s">
        <v>60</v>
      </c>
      <c r="C60" s="14">
        <v>2.97</v>
      </c>
      <c r="D60" s="15"/>
      <c r="E60" s="16">
        <f>SUM(C60*D60)</f>
        <v>0</v>
      </c>
    </row>
    <row r="61" spans="1:5" ht="15.75" thickBot="1" x14ac:dyDescent="0.3">
      <c r="A61" s="12" t="s">
        <v>99</v>
      </c>
      <c r="B61" s="13" t="s">
        <v>64</v>
      </c>
      <c r="C61" s="14">
        <v>3.11</v>
      </c>
      <c r="D61" s="15"/>
      <c r="E61" s="16">
        <f>SUM(C61*D61)</f>
        <v>0</v>
      </c>
    </row>
    <row r="62" spans="1:5" ht="15.75" thickBot="1" x14ac:dyDescent="0.3">
      <c r="A62" s="12" t="s">
        <v>100</v>
      </c>
      <c r="B62" s="13" t="s">
        <v>93</v>
      </c>
      <c r="C62" s="14">
        <v>1.66</v>
      </c>
      <c r="D62" s="15"/>
      <c r="E62" s="16">
        <f t="shared" ref="E62" si="2">SUM(C62*D62)</f>
        <v>0</v>
      </c>
    </row>
    <row r="63" spans="1:5" ht="26.25" thickBot="1" x14ac:dyDescent="0.3">
      <c r="A63" s="12" t="s">
        <v>101</v>
      </c>
      <c r="B63" s="13" t="s">
        <v>95</v>
      </c>
      <c r="C63" s="14">
        <v>1.66</v>
      </c>
      <c r="D63" s="15"/>
      <c r="E63" s="16">
        <f>SUM(C63*D63)</f>
        <v>0</v>
      </c>
    </row>
    <row r="64" spans="1:5" ht="13.5" customHeight="1" thickBot="1" x14ac:dyDescent="0.3">
      <c r="A64" s="62" t="s">
        <v>7</v>
      </c>
      <c r="B64" s="63" t="s">
        <v>102</v>
      </c>
      <c r="C64" s="30" t="s">
        <v>171</v>
      </c>
      <c r="D64" s="11"/>
      <c r="E64" s="22"/>
    </row>
    <row r="65" spans="1:6" ht="15.75" thickBot="1" x14ac:dyDescent="0.3">
      <c r="A65" s="12" t="s">
        <v>103</v>
      </c>
      <c r="B65" s="13" t="s">
        <v>104</v>
      </c>
      <c r="C65" s="14">
        <v>1.49</v>
      </c>
      <c r="D65" s="15"/>
      <c r="E65" s="16">
        <f t="shared" ref="E65:E74" si="3">SUM(C65*D65)</f>
        <v>0</v>
      </c>
    </row>
    <row r="66" spans="1:6" ht="15.75" thickBot="1" x14ac:dyDescent="0.3">
      <c r="A66" s="18"/>
      <c r="B66" s="19" t="s">
        <v>105</v>
      </c>
      <c r="C66" s="27"/>
      <c r="D66" s="11"/>
      <c r="E66" s="22"/>
    </row>
    <row r="67" spans="1:6" ht="15.75" thickBot="1" x14ac:dyDescent="0.3">
      <c r="A67" s="12" t="s">
        <v>106</v>
      </c>
      <c r="B67" s="13" t="s">
        <v>107</v>
      </c>
      <c r="C67" s="14">
        <v>1.4</v>
      </c>
      <c r="D67" s="15"/>
      <c r="E67" s="16">
        <f t="shared" si="3"/>
        <v>0</v>
      </c>
    </row>
    <row r="68" spans="1:6" ht="15.75" thickBot="1" x14ac:dyDescent="0.3">
      <c r="A68" s="12" t="s">
        <v>108</v>
      </c>
      <c r="B68" s="13" t="s">
        <v>109</v>
      </c>
      <c r="C68" s="14">
        <v>0.28000000000000003</v>
      </c>
      <c r="D68" s="15"/>
      <c r="E68" s="16">
        <f t="shared" si="3"/>
        <v>0</v>
      </c>
    </row>
    <row r="69" spans="1:6" ht="15.75" thickBot="1" x14ac:dyDescent="0.3">
      <c r="A69" s="12" t="s">
        <v>110</v>
      </c>
      <c r="B69" s="13" t="s">
        <v>111</v>
      </c>
      <c r="C69" s="14">
        <v>0.7</v>
      </c>
      <c r="D69" s="15"/>
      <c r="E69" s="16">
        <f t="shared" si="3"/>
        <v>0</v>
      </c>
    </row>
    <row r="70" spans="1:6" ht="15.75" thickBot="1" x14ac:dyDescent="0.3">
      <c r="A70" s="12" t="s">
        <v>112</v>
      </c>
      <c r="B70" s="13" t="s">
        <v>113</v>
      </c>
      <c r="C70" s="14">
        <v>1.05</v>
      </c>
      <c r="D70" s="15"/>
      <c r="E70" s="16">
        <f t="shared" si="3"/>
        <v>0</v>
      </c>
    </row>
    <row r="71" spans="1:6" ht="15.75" thickBot="1" x14ac:dyDescent="0.3">
      <c r="A71" s="12" t="s">
        <v>114</v>
      </c>
      <c r="B71" s="13" t="s">
        <v>115</v>
      </c>
      <c r="C71" s="14">
        <v>1.4</v>
      </c>
      <c r="D71" s="15"/>
      <c r="E71" s="16">
        <f t="shared" si="3"/>
        <v>0</v>
      </c>
    </row>
    <row r="72" spans="1:6" ht="15.75" thickBot="1" x14ac:dyDescent="0.3">
      <c r="A72" s="12" t="s">
        <v>116</v>
      </c>
      <c r="B72" s="13" t="s">
        <v>117</v>
      </c>
      <c r="C72" s="14">
        <v>0.28000000000000003</v>
      </c>
      <c r="D72" s="15"/>
      <c r="E72" s="16">
        <f t="shared" si="3"/>
        <v>0</v>
      </c>
    </row>
    <row r="73" spans="1:6" ht="15.75" thickBot="1" x14ac:dyDescent="0.3">
      <c r="A73" s="59" t="s">
        <v>118</v>
      </c>
      <c r="B73" s="60" t="s">
        <v>119</v>
      </c>
      <c r="C73" s="58">
        <v>0.56000000000000005</v>
      </c>
      <c r="D73" s="15"/>
      <c r="E73" s="16">
        <f t="shared" si="3"/>
        <v>0</v>
      </c>
    </row>
    <row r="74" spans="1:6" ht="15.75" thickBot="1" x14ac:dyDescent="0.3">
      <c r="A74" s="59" t="s">
        <v>120</v>
      </c>
      <c r="B74" s="60" t="s">
        <v>121</v>
      </c>
      <c r="C74" s="58">
        <v>0.84</v>
      </c>
      <c r="D74" s="15"/>
      <c r="E74" s="16">
        <f t="shared" si="3"/>
        <v>0</v>
      </c>
    </row>
    <row r="75" spans="1:6" ht="19.5" customHeight="1" x14ac:dyDescent="0.25">
      <c r="A75" s="7"/>
      <c r="B75" s="7"/>
      <c r="C75" s="31"/>
      <c r="D75" s="32"/>
      <c r="E75" s="33" t="s">
        <v>173</v>
      </c>
      <c r="F75" s="34">
        <f>SUM(E5:E74)</f>
        <v>0</v>
      </c>
    </row>
    <row r="76" spans="1:6" ht="19.5" customHeight="1" x14ac:dyDescent="0.25">
      <c r="A76" s="7"/>
      <c r="B76" s="7"/>
      <c r="C76" s="31"/>
      <c r="D76" s="32"/>
      <c r="E76" s="35" t="s">
        <v>174</v>
      </c>
      <c r="F76" s="36">
        <v>1000</v>
      </c>
    </row>
    <row r="77" spans="1:6" ht="19.5" customHeight="1" thickBot="1" x14ac:dyDescent="0.3">
      <c r="A77" s="37"/>
      <c r="B77" s="38"/>
      <c r="C77" s="14"/>
      <c r="D77" s="32"/>
      <c r="E77" s="35" t="s">
        <v>123</v>
      </c>
      <c r="F77" s="35" t="str">
        <f>IF(F75&gt;F76,"NO- report above value","YES")</f>
        <v>YES</v>
      </c>
    </row>
    <row r="78" spans="1:6" ht="15.75" thickBot="1" x14ac:dyDescent="0.3">
      <c r="A78" s="62" t="s">
        <v>7</v>
      </c>
      <c r="B78" s="62" t="s">
        <v>124</v>
      </c>
      <c r="C78" s="39" t="s">
        <v>178</v>
      </c>
      <c r="D78" s="11"/>
      <c r="E78" s="11"/>
    </row>
    <row r="79" spans="1:6" ht="15.75" thickBot="1" x14ac:dyDescent="0.3">
      <c r="A79" s="37" t="s">
        <v>125</v>
      </c>
      <c r="B79" s="40" t="s">
        <v>126</v>
      </c>
      <c r="C79" s="12">
        <v>7.8E-2</v>
      </c>
      <c r="D79" s="15"/>
      <c r="E79" s="16">
        <f t="shared" ref="E79" si="4">SUM(C79*D79)</f>
        <v>0</v>
      </c>
    </row>
    <row r="80" spans="1:6" ht="15.75" thickBot="1" x14ac:dyDescent="0.3">
      <c r="A80" s="37" t="s">
        <v>127</v>
      </c>
      <c r="B80" s="40" t="s">
        <v>179</v>
      </c>
      <c r="C80" s="12">
        <v>1.5</v>
      </c>
      <c r="D80" s="15"/>
      <c r="E80" s="16">
        <f>SUM(C80*D80)</f>
        <v>0</v>
      </c>
    </row>
    <row r="81" spans="1:6" ht="15.75" thickBot="1" x14ac:dyDescent="0.3">
      <c r="A81" s="37" t="s">
        <v>128</v>
      </c>
      <c r="B81" s="40" t="s">
        <v>129</v>
      </c>
      <c r="C81" s="12">
        <v>3</v>
      </c>
      <c r="D81" s="15"/>
      <c r="E81" s="16">
        <f>SUM(C81*D81)</f>
        <v>0</v>
      </c>
    </row>
    <row r="82" spans="1:6" x14ac:dyDescent="0.25">
      <c r="A82" s="41"/>
      <c r="B82" s="7"/>
      <c r="C82" s="7"/>
      <c r="D82" s="32"/>
      <c r="E82" s="33" t="s">
        <v>175</v>
      </c>
      <c r="F82" s="34">
        <f>SUM(E79:E81)</f>
        <v>0</v>
      </c>
    </row>
    <row r="83" spans="1:6" x14ac:dyDescent="0.25">
      <c r="A83" s="41"/>
      <c r="B83" s="7"/>
      <c r="C83" s="7"/>
      <c r="D83" s="32"/>
      <c r="E83" s="35" t="s">
        <v>174</v>
      </c>
      <c r="F83" s="36">
        <v>10000</v>
      </c>
    </row>
    <row r="84" spans="1:6" ht="15.75" thickBot="1" x14ac:dyDescent="0.3">
      <c r="A84" s="41"/>
      <c r="B84" s="7"/>
      <c r="C84" s="7"/>
      <c r="D84" s="32"/>
      <c r="E84" s="35" t="s">
        <v>123</v>
      </c>
      <c r="F84" s="35" t="str">
        <f>IF(F82&gt;F83,"NO- report above value","YES")</f>
        <v>YES</v>
      </c>
    </row>
    <row r="85" spans="1:6" ht="18.75" thickBot="1" x14ac:dyDescent="0.3">
      <c r="A85" s="62" t="s">
        <v>7</v>
      </c>
      <c r="B85" s="62" t="s">
        <v>177</v>
      </c>
      <c r="C85" s="39" t="s">
        <v>176</v>
      </c>
      <c r="D85" s="11"/>
      <c r="E85" s="11"/>
    </row>
    <row r="86" spans="1:6" ht="15.75" thickBot="1" x14ac:dyDescent="0.3">
      <c r="A86" s="37" t="s">
        <v>130</v>
      </c>
      <c r="B86" s="42" t="s">
        <v>131</v>
      </c>
      <c r="C86" s="59">
        <v>0.1</v>
      </c>
      <c r="D86" s="15"/>
      <c r="E86" s="16">
        <f t="shared" ref="E86:E92" si="5">SUM(C86*D86)</f>
        <v>0</v>
      </c>
    </row>
    <row r="87" spans="1:6" ht="15.75" thickBot="1" x14ac:dyDescent="0.3">
      <c r="A87" s="37" t="s">
        <v>132</v>
      </c>
      <c r="B87" s="42" t="s">
        <v>133</v>
      </c>
      <c r="C87" s="59">
        <v>0.05</v>
      </c>
      <c r="D87" s="15"/>
      <c r="E87" s="16">
        <f t="shared" si="5"/>
        <v>0</v>
      </c>
    </row>
    <row r="88" spans="1:6" ht="15.75" thickBot="1" x14ac:dyDescent="0.3">
      <c r="A88" s="37" t="s">
        <v>134</v>
      </c>
      <c r="B88" s="42" t="s">
        <v>135</v>
      </c>
      <c r="C88" s="59">
        <v>0.1</v>
      </c>
      <c r="D88" s="15">
        <v>200000</v>
      </c>
      <c r="E88" s="16">
        <f t="shared" si="5"/>
        <v>20000</v>
      </c>
    </row>
    <row r="89" spans="1:6" ht="15.75" thickBot="1" x14ac:dyDescent="0.3">
      <c r="A89" s="37" t="s">
        <v>136</v>
      </c>
      <c r="B89" s="42" t="s">
        <v>137</v>
      </c>
      <c r="C89" s="59">
        <v>0.9</v>
      </c>
      <c r="D89" s="15"/>
      <c r="E89" s="16">
        <f t="shared" si="5"/>
        <v>0</v>
      </c>
    </row>
    <row r="90" spans="1:6" ht="15.75" thickBot="1" x14ac:dyDescent="0.3">
      <c r="A90" s="37" t="s">
        <v>138</v>
      </c>
      <c r="B90" s="42" t="s">
        <v>139</v>
      </c>
      <c r="C90" s="59">
        <v>0.5</v>
      </c>
      <c r="D90" s="15"/>
      <c r="E90" s="16">
        <f t="shared" si="5"/>
        <v>0</v>
      </c>
    </row>
    <row r="91" spans="1:6" ht="15.75" thickBot="1" x14ac:dyDescent="0.3">
      <c r="A91" s="37" t="s">
        <v>140</v>
      </c>
      <c r="B91" s="42" t="s">
        <v>46</v>
      </c>
      <c r="C91" s="59">
        <v>0.2</v>
      </c>
      <c r="D91" s="15"/>
      <c r="E91" s="16">
        <f t="shared" si="5"/>
        <v>0</v>
      </c>
    </row>
    <row r="92" spans="1:6" ht="15.75" thickBot="1" x14ac:dyDescent="0.3">
      <c r="A92" s="37" t="s">
        <v>141</v>
      </c>
      <c r="B92" s="42" t="s">
        <v>142</v>
      </c>
      <c r="C92" s="59">
        <v>0.1</v>
      </c>
      <c r="D92" s="15"/>
      <c r="E92" s="16">
        <f t="shared" si="5"/>
        <v>0</v>
      </c>
    </row>
    <row r="93" spans="1:6" x14ac:dyDescent="0.25">
      <c r="E93" s="33" t="s">
        <v>180</v>
      </c>
      <c r="F93" s="34">
        <f>SUM(E86:E92)</f>
        <v>20000</v>
      </c>
    </row>
    <row r="94" spans="1:6" x14ac:dyDescent="0.25">
      <c r="E94" s="35" t="s">
        <v>174</v>
      </c>
      <c r="F94" s="36">
        <v>50000</v>
      </c>
    </row>
    <row r="95" spans="1:6" x14ac:dyDescent="0.25">
      <c r="E95" s="35" t="s">
        <v>123</v>
      </c>
      <c r="F95" s="35" t="str">
        <f>IF(F93&gt;F94,"NO- report above value","YES")</f>
        <v>YES</v>
      </c>
    </row>
    <row r="96" spans="1:6" ht="15.75" x14ac:dyDescent="0.25">
      <c r="E96" s="64" t="s">
        <v>167</v>
      </c>
    </row>
    <row r="305" spans="2:2" x14ac:dyDescent="0.25">
      <c r="B305" s="43"/>
    </row>
    <row r="307" spans="2:2" x14ac:dyDescent="0.25">
      <c r="B307" s="43"/>
    </row>
    <row r="420" spans="2:2" x14ac:dyDescent="0.25">
      <c r="B420" s="43"/>
    </row>
  </sheetData>
  <sheetProtection algorithmName="SHA-512" hashValue="ayC00Qp2t2oekKtp1fq1qhu8izNtOwPRjZBxONdKpMgWx5zpbnsdFrjCRLHG3Kbq2C/K0BMsMwYSqA+GYbsX+g==" saltValue="jvX2DTme/KprssLmycxqxg==" spinCount="100000" sheet="1" selectLockedCells="1"/>
  <mergeCells count="6">
    <mergeCell ref="B1:C1"/>
    <mergeCell ref="B2:C2"/>
    <mergeCell ref="A3:A4"/>
    <mergeCell ref="A30:C30"/>
    <mergeCell ref="A31:A32"/>
    <mergeCell ref="B31:B32"/>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0"/>
  <sheetViews>
    <sheetView topLeftCell="A55" zoomScale="80" zoomScaleNormal="80" workbookViewId="0">
      <selection activeCell="D35" sqref="D35"/>
    </sheetView>
  </sheetViews>
  <sheetFormatPr defaultRowHeight="15" x14ac:dyDescent="0.25"/>
  <cols>
    <col min="1" max="1" width="10.28515625" bestFit="1" customWidth="1"/>
    <col min="2" max="2" width="89.7109375" customWidth="1"/>
    <col min="3" max="3" width="39.7109375" bestFit="1" customWidth="1"/>
    <col min="4" max="4" width="18.5703125" customWidth="1"/>
    <col min="5" max="5" width="34.140625" customWidth="1"/>
    <col min="6" max="6" width="16.140625" customWidth="1"/>
  </cols>
  <sheetData>
    <row r="1" spans="1:6" x14ac:dyDescent="0.25">
      <c r="A1" s="61"/>
      <c r="B1" s="65" t="s">
        <v>5</v>
      </c>
      <c r="C1" s="65"/>
      <c r="D1" s="7"/>
      <c r="E1" s="7"/>
    </row>
    <row r="2" spans="1:6" ht="15.75" thickBot="1" x14ac:dyDescent="0.3">
      <c r="A2" s="61"/>
      <c r="B2" s="65" t="s">
        <v>6</v>
      </c>
      <c r="C2" s="65"/>
      <c r="D2" s="7"/>
      <c r="E2" s="7"/>
    </row>
    <row r="3" spans="1:6" s="9" customFormat="1" ht="39.75" thickBot="1" x14ac:dyDescent="0.3">
      <c r="A3" s="66" t="s">
        <v>7</v>
      </c>
      <c r="B3" s="8" t="s">
        <v>8</v>
      </c>
      <c r="C3" s="8" t="s">
        <v>169</v>
      </c>
      <c r="D3" s="8" t="s">
        <v>9</v>
      </c>
      <c r="E3" s="8" t="s">
        <v>170</v>
      </c>
      <c r="F3"/>
    </row>
    <row r="4" spans="1:6" ht="15.75" thickBot="1" x14ac:dyDescent="0.3">
      <c r="A4" s="67"/>
      <c r="B4" s="10" t="s">
        <v>10</v>
      </c>
      <c r="C4" s="10"/>
      <c r="D4" s="11"/>
      <c r="E4" s="11"/>
    </row>
    <row r="5" spans="1:6" ht="15.75" thickBot="1" x14ac:dyDescent="0.3">
      <c r="A5" s="12" t="s">
        <v>11</v>
      </c>
      <c r="B5" s="13" t="s">
        <v>12</v>
      </c>
      <c r="C5" s="14">
        <v>0.28999999999999998</v>
      </c>
      <c r="D5" s="15"/>
      <c r="E5" s="16">
        <f t="shared" ref="E5:E10" si="0">SUM(C5*D5)</f>
        <v>0</v>
      </c>
    </row>
    <row r="6" spans="1:6" ht="15.75" thickBot="1" x14ac:dyDescent="0.3">
      <c r="A6" s="12" t="s">
        <v>13</v>
      </c>
      <c r="B6" s="13" t="s">
        <v>14</v>
      </c>
      <c r="C6" s="17">
        <v>0.2</v>
      </c>
      <c r="D6" s="15"/>
      <c r="E6" s="16">
        <f t="shared" si="0"/>
        <v>0</v>
      </c>
    </row>
    <row r="7" spans="1:6" ht="15.75" thickBot="1" x14ac:dyDescent="0.3">
      <c r="A7" s="59" t="s">
        <v>15</v>
      </c>
      <c r="B7" s="60" t="s">
        <v>16</v>
      </c>
      <c r="C7" s="58">
        <v>3.5000000000000003E-2</v>
      </c>
      <c r="D7" s="15"/>
      <c r="E7" s="16">
        <f t="shared" si="0"/>
        <v>0</v>
      </c>
    </row>
    <row r="8" spans="1:6" ht="15.75" thickBot="1" x14ac:dyDescent="0.3">
      <c r="A8" s="59" t="s">
        <v>17</v>
      </c>
      <c r="B8" s="60" t="s">
        <v>18</v>
      </c>
      <c r="C8" s="58">
        <v>3.5000000000000003E-2</v>
      </c>
      <c r="D8" s="15"/>
      <c r="E8" s="16">
        <f t="shared" si="0"/>
        <v>0</v>
      </c>
    </row>
    <row r="9" spans="1:6" ht="15.75" thickBot="1" x14ac:dyDescent="0.3">
      <c r="A9" s="12" t="s">
        <v>19</v>
      </c>
      <c r="B9" s="13" t="s">
        <v>20</v>
      </c>
      <c r="C9" s="14">
        <v>0.09</v>
      </c>
      <c r="D9" s="15"/>
      <c r="E9" s="16">
        <f t="shared" si="0"/>
        <v>0</v>
      </c>
    </row>
    <row r="10" spans="1:6" ht="15.75" thickBot="1" x14ac:dyDescent="0.3">
      <c r="A10" s="59" t="s">
        <v>21</v>
      </c>
      <c r="B10" s="60" t="s">
        <v>22</v>
      </c>
      <c r="C10" s="58">
        <v>3.5000000000000003E-2</v>
      </c>
      <c r="D10" s="15"/>
      <c r="E10" s="16">
        <f t="shared" si="0"/>
        <v>0</v>
      </c>
    </row>
    <row r="11" spans="1:6" ht="15.75" thickBot="1" x14ac:dyDescent="0.3">
      <c r="A11" s="18"/>
      <c r="B11" s="19" t="s">
        <v>23</v>
      </c>
      <c r="C11" s="20"/>
      <c r="D11" s="11"/>
      <c r="E11" s="21"/>
    </row>
    <row r="12" spans="1:6" ht="15.75" thickBot="1" x14ac:dyDescent="0.3">
      <c r="A12" s="12" t="s">
        <v>24</v>
      </c>
      <c r="B12" s="13" t="s">
        <v>25</v>
      </c>
      <c r="C12" s="14">
        <v>0.28999999999999998</v>
      </c>
      <c r="D12" s="15"/>
      <c r="E12" s="16">
        <f>SUM(C12*D12)</f>
        <v>0</v>
      </c>
    </row>
    <row r="13" spans="1:6" ht="15.75" thickBot="1" x14ac:dyDescent="0.3">
      <c r="A13" s="12" t="s">
        <v>26</v>
      </c>
      <c r="B13" s="13" t="s">
        <v>27</v>
      </c>
      <c r="C13" s="14">
        <v>0.12</v>
      </c>
      <c r="D13" s="15"/>
      <c r="E13" s="16">
        <f>SUM(C13*D13)</f>
        <v>0</v>
      </c>
    </row>
    <row r="14" spans="1:6" ht="15.75" thickBot="1" x14ac:dyDescent="0.3">
      <c r="A14" s="12" t="s">
        <v>28</v>
      </c>
      <c r="B14" s="13" t="s">
        <v>29</v>
      </c>
      <c r="C14" s="17">
        <v>0.1</v>
      </c>
      <c r="D14" s="15"/>
      <c r="E14" s="16">
        <f>SUM(C14*D14)</f>
        <v>0</v>
      </c>
    </row>
    <row r="15" spans="1:6" ht="15.75" thickBot="1" x14ac:dyDescent="0.3">
      <c r="A15" s="12" t="s">
        <v>30</v>
      </c>
      <c r="B15" s="13" t="s">
        <v>31</v>
      </c>
      <c r="C15" s="14">
        <v>0.08</v>
      </c>
      <c r="D15" s="15"/>
      <c r="E15" s="16">
        <f>SUM(C15*D15)</f>
        <v>0</v>
      </c>
    </row>
    <row r="16" spans="1:6" ht="15.75" thickBot="1" x14ac:dyDescent="0.3">
      <c r="A16" s="18"/>
      <c r="B16" s="19" t="s">
        <v>32</v>
      </c>
      <c r="C16" s="20"/>
      <c r="D16" s="11"/>
      <c r="E16" s="22"/>
    </row>
    <row r="17" spans="1:5" ht="15.75" thickBot="1" x14ac:dyDescent="0.3">
      <c r="A17" s="12" t="s">
        <v>33</v>
      </c>
      <c r="B17" s="13" t="s">
        <v>34</v>
      </c>
      <c r="C17" s="14">
        <v>3.4000000000000002E-2</v>
      </c>
      <c r="D17" s="15"/>
      <c r="E17" s="16">
        <f>SUM(C17*D17)</f>
        <v>0</v>
      </c>
    </row>
    <row r="18" spans="1:5" ht="15.75" thickBot="1" x14ac:dyDescent="0.3">
      <c r="A18" s="12" t="s">
        <v>35</v>
      </c>
      <c r="B18" s="13" t="s">
        <v>36</v>
      </c>
      <c r="C18" s="14">
        <v>3.4000000000000002E-2</v>
      </c>
      <c r="D18" s="15"/>
      <c r="E18" s="16">
        <f>SUM(C18*D18)</f>
        <v>0</v>
      </c>
    </row>
    <row r="19" spans="1:5" ht="15.75" thickBot="1" x14ac:dyDescent="0.3">
      <c r="A19" s="18"/>
      <c r="B19" s="19" t="s">
        <v>37</v>
      </c>
      <c r="C19" s="20"/>
      <c r="D19" s="11"/>
      <c r="E19" s="22"/>
    </row>
    <row r="20" spans="1:5" ht="15.75" thickBot="1" x14ac:dyDescent="0.3">
      <c r="A20" s="12" t="s">
        <v>38</v>
      </c>
      <c r="B20" s="13" t="s">
        <v>34</v>
      </c>
      <c r="C20" s="14">
        <v>0.06</v>
      </c>
      <c r="D20" s="15"/>
      <c r="E20" s="16">
        <f>SUM(C20*D20)</f>
        <v>0</v>
      </c>
    </row>
    <row r="21" spans="1:5" ht="15.75" thickBot="1" x14ac:dyDescent="0.3">
      <c r="A21" s="12" t="s">
        <v>39</v>
      </c>
      <c r="B21" s="13" t="s">
        <v>36</v>
      </c>
      <c r="C21" s="14">
        <v>0.06</v>
      </c>
      <c r="D21" s="15"/>
      <c r="E21" s="16">
        <f>SUM(C21*D21)</f>
        <v>0</v>
      </c>
    </row>
    <row r="22" spans="1:5" ht="15.75" thickBot="1" x14ac:dyDescent="0.3">
      <c r="A22" s="18"/>
      <c r="B22" s="19" t="s">
        <v>40</v>
      </c>
      <c r="C22" s="20"/>
      <c r="D22" s="11"/>
      <c r="E22" s="22"/>
    </row>
    <row r="23" spans="1:5" ht="15.75" thickBot="1" x14ac:dyDescent="0.3">
      <c r="A23" s="12" t="s">
        <v>41</v>
      </c>
      <c r="B23" s="13" t="s">
        <v>42</v>
      </c>
      <c r="C23" s="14">
        <v>0.45</v>
      </c>
      <c r="D23" s="15"/>
      <c r="E23" s="16">
        <f>SUM(C23*D23)</f>
        <v>0</v>
      </c>
    </row>
    <row r="24" spans="1:5" ht="15.75" thickBot="1" x14ac:dyDescent="0.3">
      <c r="A24" s="12" t="s">
        <v>43</v>
      </c>
      <c r="B24" s="13" t="s">
        <v>44</v>
      </c>
      <c r="C24" s="14">
        <v>0.23</v>
      </c>
      <c r="D24" s="15"/>
      <c r="E24" s="16">
        <f>SUM(C24*D24)</f>
        <v>0</v>
      </c>
    </row>
    <row r="25" spans="1:5" ht="15.75" thickBot="1" x14ac:dyDescent="0.3">
      <c r="A25" s="12" t="s">
        <v>45</v>
      </c>
      <c r="B25" s="13" t="s">
        <v>46</v>
      </c>
      <c r="C25" s="14">
        <v>0.11</v>
      </c>
      <c r="D25" s="15"/>
      <c r="E25" s="16">
        <f>SUM(C25*D25)</f>
        <v>0</v>
      </c>
    </row>
    <row r="26" spans="1:5" ht="15.75" thickBot="1" x14ac:dyDescent="0.3">
      <c r="A26" s="23"/>
      <c r="B26" s="10" t="s">
        <v>168</v>
      </c>
      <c r="C26" s="10" t="s">
        <v>171</v>
      </c>
      <c r="D26" s="11"/>
      <c r="E26" s="22"/>
    </row>
    <row r="27" spans="1:5" ht="15.75" thickBot="1" x14ac:dyDescent="0.3">
      <c r="A27" s="12" t="s">
        <v>47</v>
      </c>
      <c r="B27" s="13" t="s">
        <v>48</v>
      </c>
      <c r="C27" s="14">
        <v>2.38</v>
      </c>
      <c r="D27" s="15"/>
      <c r="E27" s="16">
        <f>SUM(C27*D27)</f>
        <v>0</v>
      </c>
    </row>
    <row r="28" spans="1:5" ht="15.75" thickBot="1" x14ac:dyDescent="0.3">
      <c r="A28" s="12" t="s">
        <v>49</v>
      </c>
      <c r="B28" s="13" t="s">
        <v>50</v>
      </c>
      <c r="C28" s="14">
        <v>2.38</v>
      </c>
      <c r="D28" s="15"/>
      <c r="E28" s="16">
        <f>SUM(C28*D28)</f>
        <v>0</v>
      </c>
    </row>
    <row r="29" spans="1:5" ht="15.75" thickBot="1" x14ac:dyDescent="0.3">
      <c r="A29" s="12" t="s">
        <v>51</v>
      </c>
      <c r="B29" s="13" t="s">
        <v>52</v>
      </c>
      <c r="C29" s="14">
        <v>1.74</v>
      </c>
      <c r="D29" s="15"/>
      <c r="E29" s="16">
        <f>SUM(C29*D29)</f>
        <v>0</v>
      </c>
    </row>
    <row r="30" spans="1:5" ht="13.5" customHeight="1" thickBot="1" x14ac:dyDescent="0.3">
      <c r="A30" s="68" t="s">
        <v>53</v>
      </c>
      <c r="B30" s="69"/>
      <c r="C30" s="70"/>
      <c r="D30" s="11"/>
      <c r="E30" s="22"/>
    </row>
    <row r="31" spans="1:5" x14ac:dyDescent="0.25">
      <c r="A31" s="66" t="s">
        <v>7</v>
      </c>
      <c r="B31" s="66" t="s">
        <v>54</v>
      </c>
      <c r="C31" s="24" t="s">
        <v>55</v>
      </c>
      <c r="D31" s="11"/>
      <c r="E31" s="22"/>
    </row>
    <row r="32" spans="1:5" ht="15.75" thickBot="1" x14ac:dyDescent="0.3">
      <c r="A32" s="67"/>
      <c r="B32" s="67"/>
      <c r="C32" s="25" t="s">
        <v>172</v>
      </c>
      <c r="D32" s="11"/>
      <c r="E32" s="22"/>
    </row>
    <row r="33" spans="1:8" ht="15.75" thickBot="1" x14ac:dyDescent="0.3">
      <c r="A33" s="26"/>
      <c r="B33" s="19" t="s">
        <v>56</v>
      </c>
      <c r="C33" s="27"/>
      <c r="D33" s="11"/>
      <c r="E33" s="22"/>
    </row>
    <row r="34" spans="1:8" ht="15.75" thickBot="1" x14ac:dyDescent="0.3">
      <c r="A34" s="12" t="s">
        <v>57</v>
      </c>
      <c r="B34" s="13" t="s">
        <v>58</v>
      </c>
      <c r="C34" s="14">
        <v>3.01</v>
      </c>
      <c r="D34" s="15"/>
      <c r="E34" s="16">
        <f>SUM(C34*D34)</f>
        <v>0</v>
      </c>
    </row>
    <row r="35" spans="1:8" ht="12" customHeight="1" thickBot="1" x14ac:dyDescent="0.3">
      <c r="A35" s="12" t="s">
        <v>59</v>
      </c>
      <c r="B35" s="13" t="s">
        <v>60</v>
      </c>
      <c r="C35" s="14">
        <v>4.57</v>
      </c>
      <c r="D35" s="15"/>
      <c r="E35" s="16">
        <f>SUM(C35*D35)</f>
        <v>0</v>
      </c>
    </row>
    <row r="36" spans="1:8" ht="15.75" thickBot="1" x14ac:dyDescent="0.3">
      <c r="A36" s="12" t="s">
        <v>61</v>
      </c>
      <c r="B36" s="13" t="s">
        <v>62</v>
      </c>
      <c r="C36" s="14">
        <v>2.41</v>
      </c>
      <c r="D36" s="15"/>
      <c r="E36" s="16">
        <f>SUM(C36*D36)</f>
        <v>0</v>
      </c>
    </row>
    <row r="37" spans="1:8" ht="15.75" thickBot="1" x14ac:dyDescent="0.3">
      <c r="A37" s="12" t="s">
        <v>63</v>
      </c>
      <c r="B37" s="13" t="s">
        <v>64</v>
      </c>
      <c r="C37" s="14">
        <v>2.2599999999999998</v>
      </c>
      <c r="D37" s="15"/>
      <c r="E37" s="16">
        <f>SUM(C37*D37)</f>
        <v>0</v>
      </c>
    </row>
    <row r="38" spans="1:8" ht="15.75" thickBot="1" x14ac:dyDescent="0.3">
      <c r="A38" s="18"/>
      <c r="B38" s="19" t="s">
        <v>65</v>
      </c>
      <c r="C38" s="20"/>
      <c r="D38" s="11"/>
      <c r="E38" s="22"/>
    </row>
    <row r="39" spans="1:8" ht="15.75" thickBot="1" x14ac:dyDescent="0.3">
      <c r="A39" s="12" t="s">
        <v>66</v>
      </c>
      <c r="B39" s="13" t="s">
        <v>58</v>
      </c>
      <c r="C39" s="14">
        <v>5.84</v>
      </c>
      <c r="D39" s="15"/>
      <c r="E39" s="16">
        <f>SUM(C39*D39)</f>
        <v>0</v>
      </c>
    </row>
    <row r="40" spans="1:8" ht="15.75" thickBot="1" x14ac:dyDescent="0.3">
      <c r="A40" s="12" t="s">
        <v>67</v>
      </c>
      <c r="B40" s="13" t="s">
        <v>60</v>
      </c>
      <c r="C40" s="14">
        <v>8.8800000000000008</v>
      </c>
      <c r="D40" s="15"/>
      <c r="E40" s="16">
        <f>SUM(C40*D40)</f>
        <v>0</v>
      </c>
    </row>
    <row r="41" spans="1:8" ht="15.75" thickBot="1" x14ac:dyDescent="0.3">
      <c r="A41" s="12" t="s">
        <v>68</v>
      </c>
      <c r="B41" s="13" t="s">
        <v>69</v>
      </c>
      <c r="C41" s="17">
        <v>2.8</v>
      </c>
      <c r="D41" s="15"/>
      <c r="E41" s="16">
        <f>SUM(C41*D41)</f>
        <v>0</v>
      </c>
    </row>
    <row r="42" spans="1:8" ht="15.75" thickBot="1" x14ac:dyDescent="0.3">
      <c r="A42" s="12" t="s">
        <v>70</v>
      </c>
      <c r="B42" s="13" t="s">
        <v>71</v>
      </c>
      <c r="C42" s="14">
        <v>2.34</v>
      </c>
      <c r="D42" s="15"/>
      <c r="E42" s="16">
        <f>SUM(C42*D42)</f>
        <v>0</v>
      </c>
    </row>
    <row r="43" spans="1:8" ht="15.75" thickBot="1" x14ac:dyDescent="0.3">
      <c r="A43" s="12" t="s">
        <v>72</v>
      </c>
      <c r="B43" s="13" t="s">
        <v>73</v>
      </c>
      <c r="C43" s="14">
        <v>2.04</v>
      </c>
      <c r="D43" s="15"/>
      <c r="E43" s="16">
        <f>SUM(C43*D43)</f>
        <v>0</v>
      </c>
    </row>
    <row r="44" spans="1:8" ht="15.75" thickBot="1" x14ac:dyDescent="0.3">
      <c r="A44" s="18"/>
      <c r="B44" s="19" t="s">
        <v>74</v>
      </c>
      <c r="C44" s="20"/>
      <c r="D44" s="11"/>
      <c r="E44" s="22"/>
    </row>
    <row r="45" spans="1:8" ht="15.75" thickBot="1" x14ac:dyDescent="0.3">
      <c r="A45" s="12" t="s">
        <v>75</v>
      </c>
      <c r="B45" s="13" t="s">
        <v>58</v>
      </c>
      <c r="C45" s="14">
        <v>0.28999999999999998</v>
      </c>
      <c r="D45" s="15"/>
      <c r="E45" s="16">
        <f t="shared" ref="E45:E59" si="1">SUM(C45*D45)</f>
        <v>0</v>
      </c>
      <c r="H45" s="28"/>
    </row>
    <row r="46" spans="1:8" ht="15.75" thickBot="1" x14ac:dyDescent="0.3">
      <c r="A46" s="12" t="s">
        <v>76</v>
      </c>
      <c r="B46" s="13" t="s">
        <v>77</v>
      </c>
      <c r="C46" s="14">
        <v>0.21</v>
      </c>
      <c r="D46" s="15"/>
      <c r="E46" s="16">
        <f t="shared" si="1"/>
        <v>0</v>
      </c>
    </row>
    <row r="47" spans="1:8" ht="15.75" thickBot="1" x14ac:dyDescent="0.3">
      <c r="A47" s="12" t="s">
        <v>78</v>
      </c>
      <c r="B47" s="13" t="s">
        <v>79</v>
      </c>
      <c r="C47" s="14">
        <v>0.22</v>
      </c>
      <c r="D47" s="15"/>
      <c r="E47" s="16">
        <f t="shared" si="1"/>
        <v>0</v>
      </c>
    </row>
    <row r="48" spans="1:8" ht="15.75" thickBot="1" x14ac:dyDescent="0.3">
      <c r="A48" s="12" t="s">
        <v>80</v>
      </c>
      <c r="B48" s="13" t="s">
        <v>81</v>
      </c>
      <c r="C48" s="17">
        <v>0.2</v>
      </c>
      <c r="D48" s="15"/>
      <c r="E48" s="16">
        <f t="shared" si="1"/>
        <v>0</v>
      </c>
    </row>
    <row r="49" spans="1:5" ht="15.75" thickBot="1" x14ac:dyDescent="0.3">
      <c r="A49" s="12" t="s">
        <v>82</v>
      </c>
      <c r="B49" s="13" t="s">
        <v>83</v>
      </c>
      <c r="C49" s="14">
        <v>0.19</v>
      </c>
      <c r="D49" s="15"/>
      <c r="E49" s="16">
        <f t="shared" si="1"/>
        <v>0</v>
      </c>
    </row>
    <row r="50" spans="1:5" ht="15.75" thickBot="1" x14ac:dyDescent="0.3">
      <c r="A50" s="12" t="s">
        <v>84</v>
      </c>
      <c r="B50" s="13" t="s">
        <v>85</v>
      </c>
      <c r="C50" s="14">
        <v>0.17</v>
      </c>
      <c r="D50" s="15"/>
      <c r="E50" s="16">
        <f t="shared" si="1"/>
        <v>0</v>
      </c>
    </row>
    <row r="51" spans="1:5" ht="15.75" thickBot="1" x14ac:dyDescent="0.3">
      <c r="A51" s="12" t="s">
        <v>86</v>
      </c>
      <c r="B51" s="13" t="s">
        <v>87</v>
      </c>
      <c r="C51" s="14">
        <v>0.08</v>
      </c>
      <c r="D51" s="15"/>
      <c r="E51" s="16">
        <f t="shared" si="1"/>
        <v>0</v>
      </c>
    </row>
    <row r="52" spans="1:5" ht="15.75" thickBot="1" x14ac:dyDescent="0.3">
      <c r="A52" s="29"/>
      <c r="B52" s="19" t="s">
        <v>88</v>
      </c>
      <c r="C52" s="20"/>
      <c r="D52" s="11"/>
      <c r="E52" s="22"/>
    </row>
    <row r="53" spans="1:5" ht="15.75" thickBot="1" x14ac:dyDescent="0.3">
      <c r="A53" s="12" t="s">
        <v>89</v>
      </c>
      <c r="B53" s="13" t="s">
        <v>58</v>
      </c>
      <c r="C53" s="14">
        <v>1.59</v>
      </c>
      <c r="D53" s="15"/>
      <c r="E53" s="16">
        <f t="shared" si="1"/>
        <v>0</v>
      </c>
    </row>
    <row r="54" spans="1:5" ht="15.75" thickBot="1" x14ac:dyDescent="0.3">
      <c r="A54" s="12" t="s">
        <v>90</v>
      </c>
      <c r="B54" s="60" t="s">
        <v>60</v>
      </c>
      <c r="C54" s="58">
        <v>1.1399999999999999</v>
      </c>
      <c r="D54" s="15"/>
      <c r="E54" s="16">
        <f t="shared" si="1"/>
        <v>0</v>
      </c>
    </row>
    <row r="55" spans="1:5" ht="15.75" thickBot="1" x14ac:dyDescent="0.3">
      <c r="A55" s="12" t="s">
        <v>91</v>
      </c>
      <c r="B55" s="60" t="s">
        <v>64</v>
      </c>
      <c r="C55" s="58">
        <v>1.19</v>
      </c>
      <c r="D55" s="15"/>
      <c r="E55" s="16">
        <f t="shared" si="1"/>
        <v>0</v>
      </c>
    </row>
    <row r="56" spans="1:5" ht="15.75" thickBot="1" x14ac:dyDescent="0.3">
      <c r="A56" s="12" t="s">
        <v>92</v>
      </c>
      <c r="B56" s="13" t="s">
        <v>93</v>
      </c>
      <c r="C56" s="14">
        <v>0.64</v>
      </c>
      <c r="D56" s="15"/>
      <c r="E56" s="16">
        <f t="shared" si="1"/>
        <v>0</v>
      </c>
    </row>
    <row r="57" spans="1:5" ht="26.25" thickBot="1" x14ac:dyDescent="0.3">
      <c r="A57" s="12" t="s">
        <v>94</v>
      </c>
      <c r="B57" s="13" t="s">
        <v>95</v>
      </c>
      <c r="C57" s="14">
        <v>0.64</v>
      </c>
      <c r="D57" s="15"/>
      <c r="E57" s="16">
        <f t="shared" si="1"/>
        <v>0</v>
      </c>
    </row>
    <row r="58" spans="1:5" ht="15.75" thickBot="1" x14ac:dyDescent="0.3">
      <c r="A58" s="18"/>
      <c r="B58" s="19" t="s">
        <v>96</v>
      </c>
      <c r="C58" s="20"/>
      <c r="D58" s="11"/>
      <c r="E58" s="22"/>
    </row>
    <row r="59" spans="1:5" ht="15.75" thickBot="1" x14ac:dyDescent="0.3">
      <c r="A59" s="12" t="s">
        <v>97</v>
      </c>
      <c r="B59" s="13" t="s">
        <v>58</v>
      </c>
      <c r="C59" s="14">
        <v>4.1399999999999997</v>
      </c>
      <c r="D59" s="15"/>
      <c r="E59" s="16">
        <f t="shared" si="1"/>
        <v>0</v>
      </c>
    </row>
    <row r="60" spans="1:5" ht="15.75" thickBot="1" x14ac:dyDescent="0.3">
      <c r="A60" s="12" t="s">
        <v>98</v>
      </c>
      <c r="B60" s="13" t="s">
        <v>60</v>
      </c>
      <c r="C60" s="14">
        <v>2.97</v>
      </c>
      <c r="D60" s="15"/>
      <c r="E60" s="16">
        <f>SUM(C60*D60)</f>
        <v>0</v>
      </c>
    </row>
    <row r="61" spans="1:5" ht="15.75" thickBot="1" x14ac:dyDescent="0.3">
      <c r="A61" s="12" t="s">
        <v>99</v>
      </c>
      <c r="B61" s="13" t="s">
        <v>64</v>
      </c>
      <c r="C61" s="14">
        <v>3.11</v>
      </c>
      <c r="D61" s="15"/>
      <c r="E61" s="16">
        <f>SUM(C61*D61)</f>
        <v>0</v>
      </c>
    </row>
    <row r="62" spans="1:5" ht="15.75" thickBot="1" x14ac:dyDescent="0.3">
      <c r="A62" s="12" t="s">
        <v>100</v>
      </c>
      <c r="B62" s="13" t="s">
        <v>93</v>
      </c>
      <c r="C62" s="14">
        <v>1.66</v>
      </c>
      <c r="D62" s="15"/>
      <c r="E62" s="16">
        <f t="shared" ref="E62" si="2">SUM(C62*D62)</f>
        <v>0</v>
      </c>
    </row>
    <row r="63" spans="1:5" ht="26.25" thickBot="1" x14ac:dyDescent="0.3">
      <c r="A63" s="12" t="s">
        <v>101</v>
      </c>
      <c r="B63" s="13" t="s">
        <v>95</v>
      </c>
      <c r="C63" s="14">
        <v>1.66</v>
      </c>
      <c r="D63" s="15"/>
      <c r="E63" s="16">
        <f>SUM(C63*D63)</f>
        <v>0</v>
      </c>
    </row>
    <row r="64" spans="1:5" ht="13.5" customHeight="1" thickBot="1" x14ac:dyDescent="0.3">
      <c r="A64" s="62" t="s">
        <v>7</v>
      </c>
      <c r="B64" s="63" t="s">
        <v>102</v>
      </c>
      <c r="C64" s="30" t="s">
        <v>171</v>
      </c>
      <c r="D64" s="11"/>
      <c r="E64" s="22"/>
    </row>
    <row r="65" spans="1:6" ht="15.75" thickBot="1" x14ac:dyDescent="0.3">
      <c r="A65" s="12" t="s">
        <v>103</v>
      </c>
      <c r="B65" s="13" t="s">
        <v>104</v>
      </c>
      <c r="C65" s="14">
        <v>1.49</v>
      </c>
      <c r="D65" s="15"/>
      <c r="E65" s="16">
        <f t="shared" ref="E65:E74" si="3">SUM(C65*D65)</f>
        <v>0</v>
      </c>
    </row>
    <row r="66" spans="1:6" ht="15.75" thickBot="1" x14ac:dyDescent="0.3">
      <c r="A66" s="18"/>
      <c r="B66" s="19" t="s">
        <v>105</v>
      </c>
      <c r="C66" s="27"/>
      <c r="D66" s="11"/>
      <c r="E66" s="22"/>
    </row>
    <row r="67" spans="1:6" ht="15.75" thickBot="1" x14ac:dyDescent="0.3">
      <c r="A67" s="12" t="s">
        <v>106</v>
      </c>
      <c r="B67" s="13" t="s">
        <v>107</v>
      </c>
      <c r="C67" s="14">
        <v>1.4</v>
      </c>
      <c r="D67" s="15"/>
      <c r="E67" s="16">
        <f t="shared" si="3"/>
        <v>0</v>
      </c>
    </row>
    <row r="68" spans="1:6" ht="15.75" thickBot="1" x14ac:dyDescent="0.3">
      <c r="A68" s="12" t="s">
        <v>108</v>
      </c>
      <c r="B68" s="13" t="s">
        <v>109</v>
      </c>
      <c r="C68" s="14">
        <v>0.28000000000000003</v>
      </c>
      <c r="D68" s="15"/>
      <c r="E68" s="16">
        <f t="shared" si="3"/>
        <v>0</v>
      </c>
    </row>
    <row r="69" spans="1:6" ht="15.75" thickBot="1" x14ac:dyDescent="0.3">
      <c r="A69" s="12" t="s">
        <v>110</v>
      </c>
      <c r="B69" s="13" t="s">
        <v>111</v>
      </c>
      <c r="C69" s="14">
        <v>0.7</v>
      </c>
      <c r="D69" s="15"/>
      <c r="E69" s="16">
        <f t="shared" si="3"/>
        <v>0</v>
      </c>
    </row>
    <row r="70" spans="1:6" ht="15.75" thickBot="1" x14ac:dyDescent="0.3">
      <c r="A70" s="12" t="s">
        <v>112</v>
      </c>
      <c r="B70" s="13" t="s">
        <v>113</v>
      </c>
      <c r="C70" s="14">
        <v>1.05</v>
      </c>
      <c r="D70" s="15"/>
      <c r="E70" s="16">
        <f t="shared" si="3"/>
        <v>0</v>
      </c>
    </row>
    <row r="71" spans="1:6" ht="15.75" thickBot="1" x14ac:dyDescent="0.3">
      <c r="A71" s="12" t="s">
        <v>114</v>
      </c>
      <c r="B71" s="13" t="s">
        <v>115</v>
      </c>
      <c r="C71" s="14">
        <v>1.4</v>
      </c>
      <c r="D71" s="15"/>
      <c r="E71" s="16">
        <f t="shared" si="3"/>
        <v>0</v>
      </c>
    </row>
    <row r="72" spans="1:6" ht="15.75" thickBot="1" x14ac:dyDescent="0.3">
      <c r="A72" s="12" t="s">
        <v>116</v>
      </c>
      <c r="B72" s="13" t="s">
        <v>117</v>
      </c>
      <c r="C72" s="14">
        <v>0.28000000000000003</v>
      </c>
      <c r="D72" s="15"/>
      <c r="E72" s="16">
        <f t="shared" si="3"/>
        <v>0</v>
      </c>
    </row>
    <row r="73" spans="1:6" ht="15.75" thickBot="1" x14ac:dyDescent="0.3">
      <c r="A73" s="59" t="s">
        <v>118</v>
      </c>
      <c r="B73" s="60" t="s">
        <v>119</v>
      </c>
      <c r="C73" s="58">
        <v>0.56000000000000005</v>
      </c>
      <c r="D73" s="15"/>
      <c r="E73" s="16">
        <f t="shared" si="3"/>
        <v>0</v>
      </c>
    </row>
    <row r="74" spans="1:6" ht="15.75" thickBot="1" x14ac:dyDescent="0.3">
      <c r="A74" s="59" t="s">
        <v>120</v>
      </c>
      <c r="B74" s="60" t="s">
        <v>121</v>
      </c>
      <c r="C74" s="58">
        <v>0.84</v>
      </c>
      <c r="D74" s="15"/>
      <c r="E74" s="16">
        <f t="shared" si="3"/>
        <v>0</v>
      </c>
    </row>
    <row r="75" spans="1:6" ht="19.5" customHeight="1" x14ac:dyDescent="0.25">
      <c r="A75" s="7"/>
      <c r="B75" s="7"/>
      <c r="C75" s="31"/>
      <c r="D75" s="32"/>
      <c r="E75" s="33" t="s">
        <v>173</v>
      </c>
      <c r="F75" s="34">
        <f>SUM(E5:E74)</f>
        <v>0</v>
      </c>
    </row>
    <row r="76" spans="1:6" ht="19.5" customHeight="1" x14ac:dyDescent="0.25">
      <c r="A76" s="7"/>
      <c r="B76" s="7"/>
      <c r="C76" s="31"/>
      <c r="D76" s="32"/>
      <c r="E76" s="35" t="s">
        <v>174</v>
      </c>
      <c r="F76" s="36">
        <v>1000</v>
      </c>
    </row>
    <row r="77" spans="1:6" ht="19.5" customHeight="1" thickBot="1" x14ac:dyDescent="0.3">
      <c r="A77" s="37"/>
      <c r="B77" s="38"/>
      <c r="C77" s="14"/>
      <c r="D77" s="32"/>
      <c r="E77" s="35" t="s">
        <v>123</v>
      </c>
      <c r="F77" s="35" t="str">
        <f>IF(F75&gt;F76,"NO- report above value","YES")</f>
        <v>YES</v>
      </c>
    </row>
    <row r="78" spans="1:6" ht="15.75" thickBot="1" x14ac:dyDescent="0.3">
      <c r="A78" s="62" t="s">
        <v>7</v>
      </c>
      <c r="B78" s="62" t="s">
        <v>124</v>
      </c>
      <c r="C78" s="39" t="s">
        <v>178</v>
      </c>
      <c r="D78" s="11"/>
      <c r="E78" s="11"/>
    </row>
    <row r="79" spans="1:6" ht="15.75" thickBot="1" x14ac:dyDescent="0.3">
      <c r="A79" s="37" t="s">
        <v>125</v>
      </c>
      <c r="B79" s="40" t="s">
        <v>126</v>
      </c>
      <c r="C79" s="12">
        <v>7.8E-2</v>
      </c>
      <c r="D79" s="15"/>
      <c r="E79" s="16">
        <f t="shared" ref="E79" si="4">SUM(C79*D79)</f>
        <v>0</v>
      </c>
    </row>
    <row r="80" spans="1:6" ht="15.75" thickBot="1" x14ac:dyDescent="0.3">
      <c r="A80" s="37" t="s">
        <v>127</v>
      </c>
      <c r="B80" s="40" t="s">
        <v>179</v>
      </c>
      <c r="C80" s="12">
        <v>1.5</v>
      </c>
      <c r="D80" s="15"/>
      <c r="E80" s="16">
        <f>SUM(C80*D80)</f>
        <v>0</v>
      </c>
    </row>
    <row r="81" spans="1:6" ht="15.75" thickBot="1" x14ac:dyDescent="0.3">
      <c r="A81" s="37" t="s">
        <v>128</v>
      </c>
      <c r="B81" s="40" t="s">
        <v>129</v>
      </c>
      <c r="C81" s="12">
        <v>3</v>
      </c>
      <c r="D81" s="15"/>
      <c r="E81" s="16">
        <f>SUM(C81*D81)</f>
        <v>0</v>
      </c>
    </row>
    <row r="82" spans="1:6" x14ac:dyDescent="0.25">
      <c r="A82" s="41"/>
      <c r="B82" s="7"/>
      <c r="C82" s="7"/>
      <c r="D82" s="32"/>
      <c r="E82" s="33" t="s">
        <v>175</v>
      </c>
      <c r="F82" s="34">
        <f>SUM(E79:E81)</f>
        <v>0</v>
      </c>
    </row>
    <row r="83" spans="1:6" x14ac:dyDescent="0.25">
      <c r="A83" s="41"/>
      <c r="B83" s="7"/>
      <c r="C83" s="7"/>
      <c r="D83" s="32"/>
      <c r="E83" s="35" t="s">
        <v>174</v>
      </c>
      <c r="F83" s="36">
        <v>10000</v>
      </c>
    </row>
    <row r="84" spans="1:6" ht="15.75" thickBot="1" x14ac:dyDescent="0.3">
      <c r="A84" s="41"/>
      <c r="B84" s="7"/>
      <c r="C84" s="7"/>
      <c r="D84" s="32"/>
      <c r="E84" s="35" t="s">
        <v>123</v>
      </c>
      <c r="F84" s="35" t="str">
        <f>IF(F82&gt;F83,"NO- report above value","YES")</f>
        <v>YES</v>
      </c>
    </row>
    <row r="85" spans="1:6" ht="18.75" thickBot="1" x14ac:dyDescent="0.3">
      <c r="A85" s="62" t="s">
        <v>7</v>
      </c>
      <c r="B85" s="62" t="s">
        <v>177</v>
      </c>
      <c r="C85" s="39" t="s">
        <v>176</v>
      </c>
      <c r="D85" s="11"/>
      <c r="E85" s="11"/>
    </row>
    <row r="86" spans="1:6" ht="15.75" thickBot="1" x14ac:dyDescent="0.3">
      <c r="A86" s="37" t="s">
        <v>130</v>
      </c>
      <c r="B86" s="42" t="s">
        <v>131</v>
      </c>
      <c r="C86" s="59">
        <v>0.1</v>
      </c>
      <c r="D86" s="15"/>
      <c r="E86" s="16">
        <f t="shared" ref="E86:E92" si="5">SUM(C86*D86)</f>
        <v>0</v>
      </c>
    </row>
    <row r="87" spans="1:6" ht="15.75" thickBot="1" x14ac:dyDescent="0.3">
      <c r="A87" s="37" t="s">
        <v>132</v>
      </c>
      <c r="B87" s="42" t="s">
        <v>133</v>
      </c>
      <c r="C87" s="59">
        <v>0.05</v>
      </c>
      <c r="D87" s="15"/>
      <c r="E87" s="16">
        <f t="shared" si="5"/>
        <v>0</v>
      </c>
    </row>
    <row r="88" spans="1:6" ht="15.75" thickBot="1" x14ac:dyDescent="0.3">
      <c r="A88" s="37" t="s">
        <v>134</v>
      </c>
      <c r="B88" s="42" t="s">
        <v>135</v>
      </c>
      <c r="C88" s="59">
        <v>0.1</v>
      </c>
      <c r="D88" s="15"/>
      <c r="E88" s="16">
        <f t="shared" si="5"/>
        <v>0</v>
      </c>
    </row>
    <row r="89" spans="1:6" ht="15.75" thickBot="1" x14ac:dyDescent="0.3">
      <c r="A89" s="37" t="s">
        <v>136</v>
      </c>
      <c r="B89" s="42" t="s">
        <v>137</v>
      </c>
      <c r="C89" s="59">
        <v>0.9</v>
      </c>
      <c r="D89" s="15"/>
      <c r="E89" s="16">
        <f t="shared" si="5"/>
        <v>0</v>
      </c>
    </row>
    <row r="90" spans="1:6" ht="15.75" thickBot="1" x14ac:dyDescent="0.3">
      <c r="A90" s="37" t="s">
        <v>138</v>
      </c>
      <c r="B90" s="42" t="s">
        <v>139</v>
      </c>
      <c r="C90" s="59">
        <v>0.5</v>
      </c>
      <c r="D90" s="15"/>
      <c r="E90" s="16">
        <f t="shared" si="5"/>
        <v>0</v>
      </c>
    </row>
    <row r="91" spans="1:6" ht="15.75" thickBot="1" x14ac:dyDescent="0.3">
      <c r="A91" s="37" t="s">
        <v>140</v>
      </c>
      <c r="B91" s="42" t="s">
        <v>46</v>
      </c>
      <c r="C91" s="59">
        <v>0.2</v>
      </c>
      <c r="D91" s="15"/>
      <c r="E91" s="16">
        <f t="shared" si="5"/>
        <v>0</v>
      </c>
    </row>
    <row r="92" spans="1:6" ht="15.75" thickBot="1" x14ac:dyDescent="0.3">
      <c r="A92" s="37" t="s">
        <v>141</v>
      </c>
      <c r="B92" s="42" t="s">
        <v>142</v>
      </c>
      <c r="C92" s="59">
        <v>0.1</v>
      </c>
      <c r="D92" s="15"/>
      <c r="E92" s="16">
        <f t="shared" si="5"/>
        <v>0</v>
      </c>
    </row>
    <row r="93" spans="1:6" x14ac:dyDescent="0.25">
      <c r="E93" s="33" t="s">
        <v>180</v>
      </c>
      <c r="F93" s="34">
        <f>SUM(E86:E92)</f>
        <v>0</v>
      </c>
    </row>
    <row r="94" spans="1:6" x14ac:dyDescent="0.25">
      <c r="E94" s="35" t="s">
        <v>174</v>
      </c>
      <c r="F94" s="36">
        <v>50000</v>
      </c>
    </row>
    <row r="95" spans="1:6" x14ac:dyDescent="0.25">
      <c r="E95" s="35" t="s">
        <v>123</v>
      </c>
      <c r="F95" s="35" t="str">
        <f>IF(F93&gt;F94,"NO- report above value","YES")</f>
        <v>YES</v>
      </c>
    </row>
    <row r="96" spans="1:6" ht="15.75" x14ac:dyDescent="0.25">
      <c r="E96" s="64" t="s">
        <v>167</v>
      </c>
    </row>
    <row r="305" spans="2:2" x14ac:dyDescent="0.25">
      <c r="B305" s="43"/>
    </row>
    <row r="307" spans="2:2" x14ac:dyDescent="0.25">
      <c r="B307" s="43"/>
    </row>
    <row r="420" spans="2:2" x14ac:dyDescent="0.25">
      <c r="B420" s="43"/>
    </row>
  </sheetData>
  <sheetProtection algorithmName="SHA-512" hashValue="EKtyGe7phRfyTMSI+aDcUoJyNvJUcdqE10YKTa5z2jIWZVmewyLtV2Stv70vfc5zleotncB4br0VnwEDLFZfYQ==" saltValue="zJDCKBEo/v1A5uHdShVmRw==" spinCount="100000" sheet="1" selectLockedCells="1"/>
  <mergeCells count="6">
    <mergeCell ref="B1:C1"/>
    <mergeCell ref="B2:C2"/>
    <mergeCell ref="A3:A4"/>
    <mergeCell ref="A30:C30"/>
    <mergeCell ref="A31:A32"/>
    <mergeCell ref="B31:B3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0"/>
  <sheetViews>
    <sheetView topLeftCell="A28" zoomScale="80" zoomScaleNormal="80" workbookViewId="0">
      <selection activeCell="B28" sqref="B28"/>
    </sheetView>
  </sheetViews>
  <sheetFormatPr defaultRowHeight="15" x14ac:dyDescent="0.25"/>
  <cols>
    <col min="1" max="1" width="10.28515625" bestFit="1" customWidth="1"/>
    <col min="2" max="2" width="89.7109375" customWidth="1"/>
    <col min="3" max="3" width="39.7109375" bestFit="1" customWidth="1"/>
    <col min="4" max="4" width="18.5703125" customWidth="1"/>
    <col min="5" max="5" width="34.140625" customWidth="1"/>
    <col min="6" max="6" width="16.140625" customWidth="1"/>
  </cols>
  <sheetData>
    <row r="1" spans="1:6" x14ac:dyDescent="0.25">
      <c r="A1" s="61"/>
      <c r="B1" s="65" t="s">
        <v>5</v>
      </c>
      <c r="C1" s="65"/>
      <c r="D1" s="7"/>
      <c r="E1" s="7"/>
    </row>
    <row r="2" spans="1:6" ht="15.75" thickBot="1" x14ac:dyDescent="0.3">
      <c r="A2" s="61"/>
      <c r="B2" s="65" t="s">
        <v>6</v>
      </c>
      <c r="C2" s="65"/>
      <c r="D2" s="7"/>
      <c r="E2" s="7"/>
    </row>
    <row r="3" spans="1:6" s="9" customFormat="1" ht="39.75" thickBot="1" x14ac:dyDescent="0.3">
      <c r="A3" s="66" t="s">
        <v>7</v>
      </c>
      <c r="B3" s="8" t="s">
        <v>8</v>
      </c>
      <c r="C3" s="8" t="s">
        <v>169</v>
      </c>
      <c r="D3" s="8" t="s">
        <v>9</v>
      </c>
      <c r="E3" s="8" t="s">
        <v>170</v>
      </c>
      <c r="F3"/>
    </row>
    <row r="4" spans="1:6" ht="15.75" thickBot="1" x14ac:dyDescent="0.3">
      <c r="A4" s="67"/>
      <c r="B4" s="10" t="s">
        <v>10</v>
      </c>
      <c r="C4" s="10"/>
      <c r="D4" s="11"/>
      <c r="E4" s="11"/>
    </row>
    <row r="5" spans="1:6" ht="15.75" thickBot="1" x14ac:dyDescent="0.3">
      <c r="A5" s="12" t="s">
        <v>11</v>
      </c>
      <c r="B5" s="13" t="s">
        <v>12</v>
      </c>
      <c r="C5" s="14">
        <v>0.28999999999999998</v>
      </c>
      <c r="D5" s="15"/>
      <c r="E5" s="16">
        <f t="shared" ref="E5:E10" si="0">SUM(C5*D5)</f>
        <v>0</v>
      </c>
    </row>
    <row r="6" spans="1:6" ht="15.75" thickBot="1" x14ac:dyDescent="0.3">
      <c r="A6" s="12" t="s">
        <v>13</v>
      </c>
      <c r="B6" s="13" t="s">
        <v>14</v>
      </c>
      <c r="C6" s="17">
        <v>0.2</v>
      </c>
      <c r="D6" s="15"/>
      <c r="E6" s="16">
        <f t="shared" si="0"/>
        <v>0</v>
      </c>
    </row>
    <row r="7" spans="1:6" ht="15.75" thickBot="1" x14ac:dyDescent="0.3">
      <c r="A7" s="59" t="s">
        <v>15</v>
      </c>
      <c r="B7" s="60" t="s">
        <v>16</v>
      </c>
      <c r="C7" s="58">
        <v>3.5000000000000003E-2</v>
      </c>
      <c r="D7" s="15"/>
      <c r="E7" s="16">
        <f t="shared" si="0"/>
        <v>0</v>
      </c>
    </row>
    <row r="8" spans="1:6" ht="15.75" thickBot="1" x14ac:dyDescent="0.3">
      <c r="A8" s="59" t="s">
        <v>17</v>
      </c>
      <c r="B8" s="60" t="s">
        <v>18</v>
      </c>
      <c r="C8" s="58">
        <v>3.5000000000000003E-2</v>
      </c>
      <c r="D8" s="15"/>
      <c r="E8" s="16">
        <f t="shared" si="0"/>
        <v>0</v>
      </c>
    </row>
    <row r="9" spans="1:6" ht="15.75" thickBot="1" x14ac:dyDescent="0.3">
      <c r="A9" s="12" t="s">
        <v>19</v>
      </c>
      <c r="B9" s="13" t="s">
        <v>20</v>
      </c>
      <c r="C9" s="14">
        <v>0.09</v>
      </c>
      <c r="D9" s="15"/>
      <c r="E9" s="16">
        <f t="shared" si="0"/>
        <v>0</v>
      </c>
    </row>
    <row r="10" spans="1:6" ht="15.75" thickBot="1" x14ac:dyDescent="0.3">
      <c r="A10" s="59" t="s">
        <v>21</v>
      </c>
      <c r="B10" s="60" t="s">
        <v>22</v>
      </c>
      <c r="C10" s="58">
        <v>3.5000000000000003E-2</v>
      </c>
      <c r="D10" s="15"/>
      <c r="E10" s="16">
        <f t="shared" si="0"/>
        <v>0</v>
      </c>
    </row>
    <row r="11" spans="1:6" ht="15.75" thickBot="1" x14ac:dyDescent="0.3">
      <c r="A11" s="18"/>
      <c r="B11" s="19" t="s">
        <v>23</v>
      </c>
      <c r="C11" s="20"/>
      <c r="D11" s="11"/>
      <c r="E11" s="21"/>
    </row>
    <row r="12" spans="1:6" ht="15.75" thickBot="1" x14ac:dyDescent="0.3">
      <c r="A12" s="12" t="s">
        <v>24</v>
      </c>
      <c r="B12" s="13" t="s">
        <v>25</v>
      </c>
      <c r="C12" s="14">
        <v>0.28999999999999998</v>
      </c>
      <c r="D12" s="15"/>
      <c r="E12" s="16">
        <f>SUM(C12*D12)</f>
        <v>0</v>
      </c>
    </row>
    <row r="13" spans="1:6" ht="15.75" thickBot="1" x14ac:dyDescent="0.3">
      <c r="A13" s="12" t="s">
        <v>26</v>
      </c>
      <c r="B13" s="13" t="s">
        <v>27</v>
      </c>
      <c r="C13" s="14">
        <v>0.12</v>
      </c>
      <c r="D13" s="15"/>
      <c r="E13" s="16">
        <f>SUM(C13*D13)</f>
        <v>0</v>
      </c>
    </row>
    <row r="14" spans="1:6" ht="15.75" thickBot="1" x14ac:dyDescent="0.3">
      <c r="A14" s="12" t="s">
        <v>28</v>
      </c>
      <c r="B14" s="13" t="s">
        <v>29</v>
      </c>
      <c r="C14" s="17">
        <v>0.1</v>
      </c>
      <c r="D14" s="15"/>
      <c r="E14" s="16">
        <f>SUM(C14*D14)</f>
        <v>0</v>
      </c>
    </row>
    <row r="15" spans="1:6" ht="15.75" thickBot="1" x14ac:dyDescent="0.3">
      <c r="A15" s="12" t="s">
        <v>30</v>
      </c>
      <c r="B15" s="13" t="s">
        <v>31</v>
      </c>
      <c r="C15" s="14">
        <v>0.08</v>
      </c>
      <c r="D15" s="15"/>
      <c r="E15" s="16">
        <f>SUM(C15*D15)</f>
        <v>0</v>
      </c>
    </row>
    <row r="16" spans="1:6" ht="15.75" thickBot="1" x14ac:dyDescent="0.3">
      <c r="A16" s="18"/>
      <c r="B16" s="19" t="s">
        <v>32</v>
      </c>
      <c r="C16" s="20"/>
      <c r="D16" s="11"/>
      <c r="E16" s="22"/>
    </row>
    <row r="17" spans="1:5" ht="15.75" thickBot="1" x14ac:dyDescent="0.3">
      <c r="A17" s="12" t="s">
        <v>33</v>
      </c>
      <c r="B17" s="13" t="s">
        <v>34</v>
      </c>
      <c r="C17" s="14">
        <v>3.4000000000000002E-2</v>
      </c>
      <c r="D17" s="15"/>
      <c r="E17" s="16">
        <f>SUM(C17*D17)</f>
        <v>0</v>
      </c>
    </row>
    <row r="18" spans="1:5" ht="15.75" thickBot="1" x14ac:dyDescent="0.3">
      <c r="A18" s="12" t="s">
        <v>35</v>
      </c>
      <c r="B18" s="13" t="s">
        <v>36</v>
      </c>
      <c r="C18" s="14">
        <v>3.4000000000000002E-2</v>
      </c>
      <c r="D18" s="15"/>
      <c r="E18" s="16">
        <f>SUM(C18*D18)</f>
        <v>0</v>
      </c>
    </row>
    <row r="19" spans="1:5" ht="15.75" thickBot="1" x14ac:dyDescent="0.3">
      <c r="A19" s="18"/>
      <c r="B19" s="19" t="s">
        <v>37</v>
      </c>
      <c r="C19" s="20"/>
      <c r="D19" s="11"/>
      <c r="E19" s="22"/>
    </row>
    <row r="20" spans="1:5" ht="15.75" thickBot="1" x14ac:dyDescent="0.3">
      <c r="A20" s="12" t="s">
        <v>38</v>
      </c>
      <c r="B20" s="13" t="s">
        <v>34</v>
      </c>
      <c r="C20" s="14">
        <v>0.06</v>
      </c>
      <c r="D20" s="15"/>
      <c r="E20" s="16">
        <f>SUM(C20*D20)</f>
        <v>0</v>
      </c>
    </row>
    <row r="21" spans="1:5" ht="15.75" thickBot="1" x14ac:dyDescent="0.3">
      <c r="A21" s="12" t="s">
        <v>39</v>
      </c>
      <c r="B21" s="13" t="s">
        <v>36</v>
      </c>
      <c r="C21" s="14">
        <v>0.06</v>
      </c>
      <c r="D21" s="15"/>
      <c r="E21" s="16">
        <f>SUM(C21*D21)</f>
        <v>0</v>
      </c>
    </row>
    <row r="22" spans="1:5" ht="15.75" thickBot="1" x14ac:dyDescent="0.3">
      <c r="A22" s="18"/>
      <c r="B22" s="19" t="s">
        <v>40</v>
      </c>
      <c r="C22" s="20"/>
      <c r="D22" s="11"/>
      <c r="E22" s="22"/>
    </row>
    <row r="23" spans="1:5" ht="15.75" thickBot="1" x14ac:dyDescent="0.3">
      <c r="A23" s="12" t="s">
        <v>41</v>
      </c>
      <c r="B23" s="13" t="s">
        <v>42</v>
      </c>
      <c r="C23" s="14">
        <v>0.45</v>
      </c>
      <c r="D23" s="15"/>
      <c r="E23" s="16">
        <f>SUM(C23*D23)</f>
        <v>0</v>
      </c>
    </row>
    <row r="24" spans="1:5" ht="15.75" thickBot="1" x14ac:dyDescent="0.3">
      <c r="A24" s="12" t="s">
        <v>43</v>
      </c>
      <c r="B24" s="13" t="s">
        <v>44</v>
      </c>
      <c r="C24" s="14">
        <v>0.23</v>
      </c>
      <c r="D24" s="15"/>
      <c r="E24" s="16">
        <f>SUM(C24*D24)</f>
        <v>0</v>
      </c>
    </row>
    <row r="25" spans="1:5" ht="15.75" thickBot="1" x14ac:dyDescent="0.3">
      <c r="A25" s="12" t="s">
        <v>45</v>
      </c>
      <c r="B25" s="13" t="s">
        <v>46</v>
      </c>
      <c r="C25" s="14">
        <v>0.11</v>
      </c>
      <c r="D25" s="15"/>
      <c r="E25" s="16">
        <f>SUM(C25*D25)</f>
        <v>0</v>
      </c>
    </row>
    <row r="26" spans="1:5" ht="15.75" thickBot="1" x14ac:dyDescent="0.3">
      <c r="A26" s="23"/>
      <c r="B26" s="10" t="s">
        <v>168</v>
      </c>
      <c r="C26" s="10" t="s">
        <v>171</v>
      </c>
      <c r="D26" s="11"/>
      <c r="E26" s="22"/>
    </row>
    <row r="27" spans="1:5" ht="15.75" thickBot="1" x14ac:dyDescent="0.3">
      <c r="A27" s="12" t="s">
        <v>47</v>
      </c>
      <c r="B27" s="13" t="s">
        <v>48</v>
      </c>
      <c r="C27" s="14">
        <v>2.38</v>
      </c>
      <c r="D27" s="15"/>
      <c r="E27" s="16">
        <f>SUM(C27*D27)</f>
        <v>0</v>
      </c>
    </row>
    <row r="28" spans="1:5" ht="15.75" thickBot="1" x14ac:dyDescent="0.3">
      <c r="A28" s="12" t="s">
        <v>49</v>
      </c>
      <c r="B28" s="13" t="s">
        <v>50</v>
      </c>
      <c r="C28" s="14">
        <v>2.38</v>
      </c>
      <c r="D28" s="15"/>
      <c r="E28" s="16">
        <f>SUM(C28*D28)</f>
        <v>0</v>
      </c>
    </row>
    <row r="29" spans="1:5" ht="15.75" thickBot="1" x14ac:dyDescent="0.3">
      <c r="A29" s="12" t="s">
        <v>51</v>
      </c>
      <c r="B29" s="13" t="s">
        <v>52</v>
      </c>
      <c r="C29" s="14">
        <v>1.74</v>
      </c>
      <c r="D29" s="15"/>
      <c r="E29" s="16">
        <f>SUM(C29*D29)</f>
        <v>0</v>
      </c>
    </row>
    <row r="30" spans="1:5" ht="13.5" customHeight="1" thickBot="1" x14ac:dyDescent="0.3">
      <c r="A30" s="68" t="s">
        <v>53</v>
      </c>
      <c r="B30" s="69"/>
      <c r="C30" s="70"/>
      <c r="D30" s="11"/>
      <c r="E30" s="22"/>
    </row>
    <row r="31" spans="1:5" x14ac:dyDescent="0.25">
      <c r="A31" s="66" t="s">
        <v>7</v>
      </c>
      <c r="B31" s="66" t="s">
        <v>54</v>
      </c>
      <c r="C31" s="24" t="s">
        <v>55</v>
      </c>
      <c r="D31" s="11"/>
      <c r="E31" s="22"/>
    </row>
    <row r="32" spans="1:5" ht="15.75" thickBot="1" x14ac:dyDescent="0.3">
      <c r="A32" s="67"/>
      <c r="B32" s="67"/>
      <c r="C32" s="25" t="s">
        <v>172</v>
      </c>
      <c r="D32" s="11"/>
      <c r="E32" s="22"/>
    </row>
    <row r="33" spans="1:8" ht="15.75" thickBot="1" x14ac:dyDescent="0.3">
      <c r="A33" s="26"/>
      <c r="B33" s="19" t="s">
        <v>56</v>
      </c>
      <c r="C33" s="27"/>
      <c r="D33" s="11"/>
      <c r="E33" s="22"/>
    </row>
    <row r="34" spans="1:8" ht="15.75" thickBot="1" x14ac:dyDescent="0.3">
      <c r="A34" s="12" t="s">
        <v>57</v>
      </c>
      <c r="B34" s="13" t="s">
        <v>58</v>
      </c>
      <c r="C34" s="14">
        <v>3.01</v>
      </c>
      <c r="D34" s="15"/>
      <c r="E34" s="16">
        <f>SUM(C34*D34)</f>
        <v>0</v>
      </c>
    </row>
    <row r="35" spans="1:8" ht="12" customHeight="1" thickBot="1" x14ac:dyDescent="0.3">
      <c r="A35" s="12" t="s">
        <v>59</v>
      </c>
      <c r="B35" s="13" t="s">
        <v>60</v>
      </c>
      <c r="C35" s="14">
        <v>4.57</v>
      </c>
      <c r="D35" s="15"/>
      <c r="E35" s="16">
        <f>SUM(C35*D35)</f>
        <v>0</v>
      </c>
    </row>
    <row r="36" spans="1:8" ht="15.75" thickBot="1" x14ac:dyDescent="0.3">
      <c r="A36" s="12" t="s">
        <v>61</v>
      </c>
      <c r="B36" s="13" t="s">
        <v>62</v>
      </c>
      <c r="C36" s="14">
        <v>2.41</v>
      </c>
      <c r="D36" s="15"/>
      <c r="E36" s="16">
        <f>SUM(C36*D36)</f>
        <v>0</v>
      </c>
    </row>
    <row r="37" spans="1:8" ht="15.75" thickBot="1" x14ac:dyDescent="0.3">
      <c r="A37" s="12" t="s">
        <v>63</v>
      </c>
      <c r="B37" s="13" t="s">
        <v>64</v>
      </c>
      <c r="C37" s="14">
        <v>2.2599999999999998</v>
      </c>
      <c r="D37" s="15"/>
      <c r="E37" s="16">
        <f>SUM(C37*D37)</f>
        <v>0</v>
      </c>
    </row>
    <row r="38" spans="1:8" ht="15.75" thickBot="1" x14ac:dyDescent="0.3">
      <c r="A38" s="18"/>
      <c r="B38" s="19" t="s">
        <v>65</v>
      </c>
      <c r="C38" s="20"/>
      <c r="D38" s="11"/>
      <c r="E38" s="22"/>
    </row>
    <row r="39" spans="1:8" ht="15.75" thickBot="1" x14ac:dyDescent="0.3">
      <c r="A39" s="12" t="s">
        <v>66</v>
      </c>
      <c r="B39" s="13" t="s">
        <v>58</v>
      </c>
      <c r="C39" s="14">
        <v>5.84</v>
      </c>
      <c r="D39" s="15"/>
      <c r="E39" s="16">
        <f>SUM(C39*D39)</f>
        <v>0</v>
      </c>
    </row>
    <row r="40" spans="1:8" ht="15.75" thickBot="1" x14ac:dyDescent="0.3">
      <c r="A40" s="12" t="s">
        <v>67</v>
      </c>
      <c r="B40" s="13" t="s">
        <v>60</v>
      </c>
      <c r="C40" s="14">
        <v>8.8800000000000008</v>
      </c>
      <c r="D40" s="15"/>
      <c r="E40" s="16">
        <f>SUM(C40*D40)</f>
        <v>0</v>
      </c>
    </row>
    <row r="41" spans="1:8" ht="15.75" thickBot="1" x14ac:dyDescent="0.3">
      <c r="A41" s="12" t="s">
        <v>68</v>
      </c>
      <c r="B41" s="13" t="s">
        <v>69</v>
      </c>
      <c r="C41" s="17">
        <v>2.8</v>
      </c>
      <c r="D41" s="15"/>
      <c r="E41" s="16">
        <f>SUM(C41*D41)</f>
        <v>0</v>
      </c>
    </row>
    <row r="42" spans="1:8" ht="15.75" thickBot="1" x14ac:dyDescent="0.3">
      <c r="A42" s="12" t="s">
        <v>70</v>
      </c>
      <c r="B42" s="13" t="s">
        <v>71</v>
      </c>
      <c r="C42" s="14">
        <v>2.34</v>
      </c>
      <c r="D42" s="15"/>
      <c r="E42" s="16">
        <f>SUM(C42*D42)</f>
        <v>0</v>
      </c>
    </row>
    <row r="43" spans="1:8" ht="15.75" thickBot="1" x14ac:dyDescent="0.3">
      <c r="A43" s="12" t="s">
        <v>72</v>
      </c>
      <c r="B43" s="13" t="s">
        <v>73</v>
      </c>
      <c r="C43" s="14">
        <v>2.04</v>
      </c>
      <c r="D43" s="15"/>
      <c r="E43" s="16">
        <f>SUM(C43*D43)</f>
        <v>0</v>
      </c>
    </row>
    <row r="44" spans="1:8" ht="15.75" thickBot="1" x14ac:dyDescent="0.3">
      <c r="A44" s="18"/>
      <c r="B44" s="19" t="s">
        <v>74</v>
      </c>
      <c r="C44" s="20"/>
      <c r="D44" s="11"/>
      <c r="E44" s="22"/>
    </row>
    <row r="45" spans="1:8" ht="15.75" thickBot="1" x14ac:dyDescent="0.3">
      <c r="A45" s="12" t="s">
        <v>75</v>
      </c>
      <c r="B45" s="13" t="s">
        <v>58</v>
      </c>
      <c r="C45" s="14">
        <v>0.28999999999999998</v>
      </c>
      <c r="D45" s="15"/>
      <c r="E45" s="16">
        <f t="shared" ref="E45:E59" si="1">SUM(C45*D45)</f>
        <v>0</v>
      </c>
      <c r="H45" s="28"/>
    </row>
    <row r="46" spans="1:8" ht="15.75" thickBot="1" x14ac:dyDescent="0.3">
      <c r="A46" s="12" t="s">
        <v>76</v>
      </c>
      <c r="B46" s="13" t="s">
        <v>77</v>
      </c>
      <c r="C46" s="14">
        <v>0.21</v>
      </c>
      <c r="D46" s="15"/>
      <c r="E46" s="16">
        <f t="shared" si="1"/>
        <v>0</v>
      </c>
    </row>
    <row r="47" spans="1:8" ht="15.75" thickBot="1" x14ac:dyDescent="0.3">
      <c r="A47" s="12" t="s">
        <v>78</v>
      </c>
      <c r="B47" s="13" t="s">
        <v>79</v>
      </c>
      <c r="C47" s="14">
        <v>0.22</v>
      </c>
      <c r="D47" s="15"/>
      <c r="E47" s="16">
        <f t="shared" si="1"/>
        <v>0</v>
      </c>
    </row>
    <row r="48" spans="1:8" ht="15.75" thickBot="1" x14ac:dyDescent="0.3">
      <c r="A48" s="12" t="s">
        <v>80</v>
      </c>
      <c r="B48" s="13" t="s">
        <v>81</v>
      </c>
      <c r="C48" s="17">
        <v>0.2</v>
      </c>
      <c r="D48" s="15"/>
      <c r="E48" s="16">
        <f t="shared" si="1"/>
        <v>0</v>
      </c>
    </row>
    <row r="49" spans="1:5" ht="15.75" thickBot="1" x14ac:dyDescent="0.3">
      <c r="A49" s="12" t="s">
        <v>82</v>
      </c>
      <c r="B49" s="13" t="s">
        <v>83</v>
      </c>
      <c r="C49" s="14">
        <v>0.19</v>
      </c>
      <c r="D49" s="15"/>
      <c r="E49" s="16">
        <f t="shared" si="1"/>
        <v>0</v>
      </c>
    </row>
    <row r="50" spans="1:5" ht="15.75" thickBot="1" x14ac:dyDescent="0.3">
      <c r="A50" s="12" t="s">
        <v>84</v>
      </c>
      <c r="B50" s="13" t="s">
        <v>85</v>
      </c>
      <c r="C50" s="14">
        <v>0.17</v>
      </c>
      <c r="D50" s="15"/>
      <c r="E50" s="16">
        <f t="shared" si="1"/>
        <v>0</v>
      </c>
    </row>
    <row r="51" spans="1:5" ht="15.75" thickBot="1" x14ac:dyDescent="0.3">
      <c r="A51" s="12" t="s">
        <v>86</v>
      </c>
      <c r="B51" s="13" t="s">
        <v>87</v>
      </c>
      <c r="C51" s="14">
        <v>0.08</v>
      </c>
      <c r="D51" s="15"/>
      <c r="E51" s="16">
        <f t="shared" si="1"/>
        <v>0</v>
      </c>
    </row>
    <row r="52" spans="1:5" ht="15.75" thickBot="1" x14ac:dyDescent="0.3">
      <c r="A52" s="29"/>
      <c r="B52" s="19" t="s">
        <v>88</v>
      </c>
      <c r="C52" s="20"/>
      <c r="D52" s="11"/>
      <c r="E52" s="22"/>
    </row>
    <row r="53" spans="1:5" ht="15.75" thickBot="1" x14ac:dyDescent="0.3">
      <c r="A53" s="12" t="s">
        <v>89</v>
      </c>
      <c r="B53" s="13" t="s">
        <v>58</v>
      </c>
      <c r="C53" s="14">
        <v>1.59</v>
      </c>
      <c r="D53" s="15"/>
      <c r="E53" s="16">
        <f t="shared" si="1"/>
        <v>0</v>
      </c>
    </row>
    <row r="54" spans="1:5" ht="15.75" thickBot="1" x14ac:dyDescent="0.3">
      <c r="A54" s="12" t="s">
        <v>90</v>
      </c>
      <c r="B54" s="60" t="s">
        <v>60</v>
      </c>
      <c r="C54" s="58">
        <v>1.1399999999999999</v>
      </c>
      <c r="D54" s="15"/>
      <c r="E54" s="16">
        <f t="shared" si="1"/>
        <v>0</v>
      </c>
    </row>
    <row r="55" spans="1:5" ht="15.75" thickBot="1" x14ac:dyDescent="0.3">
      <c r="A55" s="12" t="s">
        <v>91</v>
      </c>
      <c r="B55" s="60" t="s">
        <v>64</v>
      </c>
      <c r="C55" s="58">
        <v>1.19</v>
      </c>
      <c r="D55" s="15"/>
      <c r="E55" s="16">
        <f t="shared" si="1"/>
        <v>0</v>
      </c>
    </row>
    <row r="56" spans="1:5" ht="15.75" thickBot="1" x14ac:dyDescent="0.3">
      <c r="A56" s="12" t="s">
        <v>92</v>
      </c>
      <c r="B56" s="13" t="s">
        <v>93</v>
      </c>
      <c r="C56" s="14">
        <v>0.64</v>
      </c>
      <c r="D56" s="15"/>
      <c r="E56" s="16">
        <f t="shared" si="1"/>
        <v>0</v>
      </c>
    </row>
    <row r="57" spans="1:5" ht="26.25" thickBot="1" x14ac:dyDescent="0.3">
      <c r="A57" s="12" t="s">
        <v>94</v>
      </c>
      <c r="B57" s="13" t="s">
        <v>95</v>
      </c>
      <c r="C57" s="14">
        <v>0.64</v>
      </c>
      <c r="D57" s="15"/>
      <c r="E57" s="16">
        <f t="shared" si="1"/>
        <v>0</v>
      </c>
    </row>
    <row r="58" spans="1:5" ht="15.75" thickBot="1" x14ac:dyDescent="0.3">
      <c r="A58" s="18"/>
      <c r="B58" s="19" t="s">
        <v>96</v>
      </c>
      <c r="C58" s="20"/>
      <c r="D58" s="11"/>
      <c r="E58" s="22"/>
    </row>
    <row r="59" spans="1:5" ht="15.75" thickBot="1" x14ac:dyDescent="0.3">
      <c r="A59" s="12" t="s">
        <v>97</v>
      </c>
      <c r="B59" s="13" t="s">
        <v>58</v>
      </c>
      <c r="C59" s="14">
        <v>4.1399999999999997</v>
      </c>
      <c r="D59" s="15"/>
      <c r="E59" s="16">
        <f t="shared" si="1"/>
        <v>0</v>
      </c>
    </row>
    <row r="60" spans="1:5" ht="15.75" thickBot="1" x14ac:dyDescent="0.3">
      <c r="A60" s="12" t="s">
        <v>98</v>
      </c>
      <c r="B60" s="13" t="s">
        <v>60</v>
      </c>
      <c r="C60" s="14">
        <v>2.97</v>
      </c>
      <c r="D60" s="15"/>
      <c r="E60" s="16">
        <f>SUM(C60*D60)</f>
        <v>0</v>
      </c>
    </row>
    <row r="61" spans="1:5" ht="15.75" thickBot="1" x14ac:dyDescent="0.3">
      <c r="A61" s="12" t="s">
        <v>99</v>
      </c>
      <c r="B61" s="13" t="s">
        <v>64</v>
      </c>
      <c r="C61" s="14">
        <v>3.11</v>
      </c>
      <c r="D61" s="15"/>
      <c r="E61" s="16">
        <f>SUM(C61*D61)</f>
        <v>0</v>
      </c>
    </row>
    <row r="62" spans="1:5" ht="15.75" thickBot="1" x14ac:dyDescent="0.3">
      <c r="A62" s="12" t="s">
        <v>100</v>
      </c>
      <c r="B62" s="13" t="s">
        <v>93</v>
      </c>
      <c r="C62" s="14">
        <v>1.66</v>
      </c>
      <c r="D62" s="15"/>
      <c r="E62" s="16">
        <f t="shared" ref="E62" si="2">SUM(C62*D62)</f>
        <v>0</v>
      </c>
    </row>
    <row r="63" spans="1:5" ht="26.25" thickBot="1" x14ac:dyDescent="0.3">
      <c r="A63" s="12" t="s">
        <v>101</v>
      </c>
      <c r="B63" s="13" t="s">
        <v>95</v>
      </c>
      <c r="C63" s="14">
        <v>1.66</v>
      </c>
      <c r="D63" s="15"/>
      <c r="E63" s="16">
        <f>SUM(C63*D63)</f>
        <v>0</v>
      </c>
    </row>
    <row r="64" spans="1:5" ht="13.5" customHeight="1" thickBot="1" x14ac:dyDescent="0.3">
      <c r="A64" s="62" t="s">
        <v>7</v>
      </c>
      <c r="B64" s="63" t="s">
        <v>102</v>
      </c>
      <c r="C64" s="30" t="s">
        <v>171</v>
      </c>
      <c r="D64" s="11"/>
      <c r="E64" s="22"/>
    </row>
    <row r="65" spans="1:6" ht="15.75" thickBot="1" x14ac:dyDescent="0.3">
      <c r="A65" s="12" t="s">
        <v>103</v>
      </c>
      <c r="B65" s="13" t="s">
        <v>104</v>
      </c>
      <c r="C65" s="14">
        <v>1.49</v>
      </c>
      <c r="D65" s="15"/>
      <c r="E65" s="16">
        <f t="shared" ref="E65:E74" si="3">SUM(C65*D65)</f>
        <v>0</v>
      </c>
    </row>
    <row r="66" spans="1:6" ht="15.75" thickBot="1" x14ac:dyDescent="0.3">
      <c r="A66" s="18"/>
      <c r="B66" s="19" t="s">
        <v>105</v>
      </c>
      <c r="C66" s="27"/>
      <c r="D66" s="11"/>
      <c r="E66" s="22"/>
    </row>
    <row r="67" spans="1:6" ht="15.75" thickBot="1" x14ac:dyDescent="0.3">
      <c r="A67" s="12" t="s">
        <v>106</v>
      </c>
      <c r="B67" s="13" t="s">
        <v>107</v>
      </c>
      <c r="C67" s="14">
        <v>1.4</v>
      </c>
      <c r="D67" s="15"/>
      <c r="E67" s="16">
        <f t="shared" si="3"/>
        <v>0</v>
      </c>
    </row>
    <row r="68" spans="1:6" ht="15.75" thickBot="1" x14ac:dyDescent="0.3">
      <c r="A68" s="12" t="s">
        <v>108</v>
      </c>
      <c r="B68" s="13" t="s">
        <v>109</v>
      </c>
      <c r="C68" s="14">
        <v>0.28000000000000003</v>
      </c>
      <c r="D68" s="15"/>
      <c r="E68" s="16">
        <f t="shared" si="3"/>
        <v>0</v>
      </c>
    </row>
    <row r="69" spans="1:6" ht="15.75" thickBot="1" x14ac:dyDescent="0.3">
      <c r="A69" s="12" t="s">
        <v>110</v>
      </c>
      <c r="B69" s="13" t="s">
        <v>111</v>
      </c>
      <c r="C69" s="14">
        <v>0.7</v>
      </c>
      <c r="D69" s="15"/>
      <c r="E69" s="16">
        <f t="shared" si="3"/>
        <v>0</v>
      </c>
    </row>
    <row r="70" spans="1:6" ht="15.75" thickBot="1" x14ac:dyDescent="0.3">
      <c r="A70" s="12" t="s">
        <v>112</v>
      </c>
      <c r="B70" s="13" t="s">
        <v>113</v>
      </c>
      <c r="C70" s="14">
        <v>1.05</v>
      </c>
      <c r="D70" s="15"/>
      <c r="E70" s="16">
        <f t="shared" si="3"/>
        <v>0</v>
      </c>
    </row>
    <row r="71" spans="1:6" ht="15.75" thickBot="1" x14ac:dyDescent="0.3">
      <c r="A71" s="12" t="s">
        <v>114</v>
      </c>
      <c r="B71" s="13" t="s">
        <v>115</v>
      </c>
      <c r="C71" s="14">
        <v>1.4</v>
      </c>
      <c r="D71" s="15"/>
      <c r="E71" s="16">
        <f t="shared" si="3"/>
        <v>0</v>
      </c>
    </row>
    <row r="72" spans="1:6" ht="15.75" thickBot="1" x14ac:dyDescent="0.3">
      <c r="A72" s="12" t="s">
        <v>116</v>
      </c>
      <c r="B72" s="13" t="s">
        <v>117</v>
      </c>
      <c r="C72" s="14">
        <v>0.28000000000000003</v>
      </c>
      <c r="D72" s="15"/>
      <c r="E72" s="16">
        <f t="shared" si="3"/>
        <v>0</v>
      </c>
    </row>
    <row r="73" spans="1:6" ht="15.75" thickBot="1" x14ac:dyDescent="0.3">
      <c r="A73" s="59" t="s">
        <v>118</v>
      </c>
      <c r="B73" s="60" t="s">
        <v>119</v>
      </c>
      <c r="C73" s="58">
        <v>0.56000000000000005</v>
      </c>
      <c r="D73" s="15"/>
      <c r="E73" s="16">
        <f t="shared" si="3"/>
        <v>0</v>
      </c>
    </row>
    <row r="74" spans="1:6" ht="15.75" thickBot="1" x14ac:dyDescent="0.3">
      <c r="A74" s="59" t="s">
        <v>120</v>
      </c>
      <c r="B74" s="60" t="s">
        <v>121</v>
      </c>
      <c r="C74" s="58">
        <v>0.84</v>
      </c>
      <c r="D74" s="15"/>
      <c r="E74" s="16">
        <f t="shared" si="3"/>
        <v>0</v>
      </c>
    </row>
    <row r="75" spans="1:6" ht="19.5" customHeight="1" x14ac:dyDescent="0.25">
      <c r="A75" s="7"/>
      <c r="B75" s="7"/>
      <c r="C75" s="31"/>
      <c r="D75" s="32"/>
      <c r="E75" s="33" t="s">
        <v>173</v>
      </c>
      <c r="F75" s="34">
        <f>SUM(E5:E74)</f>
        <v>0</v>
      </c>
    </row>
    <row r="76" spans="1:6" ht="19.5" customHeight="1" x14ac:dyDescent="0.25">
      <c r="A76" s="7"/>
      <c r="B76" s="7"/>
      <c r="C76" s="31"/>
      <c r="D76" s="32"/>
      <c r="E76" s="35" t="s">
        <v>174</v>
      </c>
      <c r="F76" s="36">
        <v>1000</v>
      </c>
    </row>
    <row r="77" spans="1:6" ht="19.5" customHeight="1" thickBot="1" x14ac:dyDescent="0.3">
      <c r="A77" s="37"/>
      <c r="B77" s="38"/>
      <c r="C77" s="14"/>
      <c r="D77" s="32"/>
      <c r="E77" s="35" t="s">
        <v>123</v>
      </c>
      <c r="F77" s="35" t="str">
        <f>IF(F75&gt;F76,"NO- report above value","YES")</f>
        <v>YES</v>
      </c>
    </row>
    <row r="78" spans="1:6" ht="15.75" thickBot="1" x14ac:dyDescent="0.3">
      <c r="A78" s="62" t="s">
        <v>7</v>
      </c>
      <c r="B78" s="62" t="s">
        <v>124</v>
      </c>
      <c r="C78" s="39" t="s">
        <v>178</v>
      </c>
      <c r="D78" s="11"/>
      <c r="E78" s="11"/>
    </row>
    <row r="79" spans="1:6" ht="15.75" thickBot="1" x14ac:dyDescent="0.3">
      <c r="A79" s="37" t="s">
        <v>125</v>
      </c>
      <c r="B79" s="40" t="s">
        <v>126</v>
      </c>
      <c r="C79" s="12">
        <v>7.8E-2</v>
      </c>
      <c r="D79" s="15"/>
      <c r="E79" s="16">
        <f t="shared" ref="E79" si="4">SUM(C79*D79)</f>
        <v>0</v>
      </c>
    </row>
    <row r="80" spans="1:6" ht="15.75" thickBot="1" x14ac:dyDescent="0.3">
      <c r="A80" s="37" t="s">
        <v>127</v>
      </c>
      <c r="B80" s="40" t="s">
        <v>179</v>
      </c>
      <c r="C80" s="12">
        <v>1.5</v>
      </c>
      <c r="D80" s="15"/>
      <c r="E80" s="16">
        <f>SUM(C80*D80)</f>
        <v>0</v>
      </c>
    </row>
    <row r="81" spans="1:6" ht="15.75" thickBot="1" x14ac:dyDescent="0.3">
      <c r="A81" s="37" t="s">
        <v>128</v>
      </c>
      <c r="B81" s="40" t="s">
        <v>129</v>
      </c>
      <c r="C81" s="12">
        <v>3</v>
      </c>
      <c r="D81" s="15"/>
      <c r="E81" s="16">
        <f>SUM(C81*D81)</f>
        <v>0</v>
      </c>
    </row>
    <row r="82" spans="1:6" x14ac:dyDescent="0.25">
      <c r="A82" s="41"/>
      <c r="B82" s="7"/>
      <c r="C82" s="7"/>
      <c r="D82" s="32"/>
      <c r="E82" s="33" t="s">
        <v>175</v>
      </c>
      <c r="F82" s="34">
        <f>SUM(E79:E81)</f>
        <v>0</v>
      </c>
    </row>
    <row r="83" spans="1:6" x14ac:dyDescent="0.25">
      <c r="A83" s="41"/>
      <c r="B83" s="7"/>
      <c r="C83" s="7"/>
      <c r="D83" s="32"/>
      <c r="E83" s="35" t="s">
        <v>174</v>
      </c>
      <c r="F83" s="36">
        <v>10000</v>
      </c>
    </row>
    <row r="84" spans="1:6" ht="15.75" thickBot="1" x14ac:dyDescent="0.3">
      <c r="A84" s="41"/>
      <c r="B84" s="7"/>
      <c r="C84" s="7"/>
      <c r="D84" s="32"/>
      <c r="E84" s="35" t="s">
        <v>123</v>
      </c>
      <c r="F84" s="35" t="str">
        <f>IF(F82&gt;F83,"NO- report above value","YES")</f>
        <v>YES</v>
      </c>
    </row>
    <row r="85" spans="1:6" ht="18.75" thickBot="1" x14ac:dyDescent="0.3">
      <c r="A85" s="62" t="s">
        <v>7</v>
      </c>
      <c r="B85" s="62" t="s">
        <v>177</v>
      </c>
      <c r="C85" s="39" t="s">
        <v>176</v>
      </c>
      <c r="D85" s="11"/>
      <c r="E85" s="11"/>
    </row>
    <row r="86" spans="1:6" ht="15.75" thickBot="1" x14ac:dyDescent="0.3">
      <c r="A86" s="37" t="s">
        <v>130</v>
      </c>
      <c r="B86" s="42" t="s">
        <v>131</v>
      </c>
      <c r="C86" s="59">
        <v>0.1</v>
      </c>
      <c r="D86" s="15"/>
      <c r="E86" s="16">
        <f t="shared" ref="E86:E92" si="5">SUM(C86*D86)</f>
        <v>0</v>
      </c>
    </row>
    <row r="87" spans="1:6" ht="15.75" thickBot="1" x14ac:dyDescent="0.3">
      <c r="A87" s="37" t="s">
        <v>132</v>
      </c>
      <c r="B87" s="42" t="s">
        <v>133</v>
      </c>
      <c r="C87" s="59">
        <v>0.05</v>
      </c>
      <c r="D87" s="15"/>
      <c r="E87" s="16">
        <f t="shared" si="5"/>
        <v>0</v>
      </c>
    </row>
    <row r="88" spans="1:6" ht="15.75" thickBot="1" x14ac:dyDescent="0.3">
      <c r="A88" s="37" t="s">
        <v>134</v>
      </c>
      <c r="B88" s="42" t="s">
        <v>135</v>
      </c>
      <c r="C88" s="59">
        <v>0.1</v>
      </c>
      <c r="D88" s="15"/>
      <c r="E88" s="16">
        <f t="shared" si="5"/>
        <v>0</v>
      </c>
    </row>
    <row r="89" spans="1:6" ht="15.75" thickBot="1" x14ac:dyDescent="0.3">
      <c r="A89" s="37" t="s">
        <v>136</v>
      </c>
      <c r="B89" s="42" t="s">
        <v>137</v>
      </c>
      <c r="C89" s="59">
        <v>0.9</v>
      </c>
      <c r="D89" s="15"/>
      <c r="E89" s="16">
        <f t="shared" si="5"/>
        <v>0</v>
      </c>
    </row>
    <row r="90" spans="1:6" ht="15.75" thickBot="1" x14ac:dyDescent="0.3">
      <c r="A90" s="37" t="s">
        <v>138</v>
      </c>
      <c r="B90" s="42" t="s">
        <v>139</v>
      </c>
      <c r="C90" s="59">
        <v>0.5</v>
      </c>
      <c r="D90" s="15"/>
      <c r="E90" s="16">
        <f t="shared" si="5"/>
        <v>0</v>
      </c>
    </row>
    <row r="91" spans="1:6" ht="15.75" thickBot="1" x14ac:dyDescent="0.3">
      <c r="A91" s="37" t="s">
        <v>140</v>
      </c>
      <c r="B91" s="42" t="s">
        <v>46</v>
      </c>
      <c r="C91" s="59">
        <v>0.2</v>
      </c>
      <c r="D91" s="15"/>
      <c r="E91" s="16">
        <f t="shared" si="5"/>
        <v>0</v>
      </c>
    </row>
    <row r="92" spans="1:6" ht="15.75" thickBot="1" x14ac:dyDescent="0.3">
      <c r="A92" s="37" t="s">
        <v>141</v>
      </c>
      <c r="B92" s="42" t="s">
        <v>142</v>
      </c>
      <c r="C92" s="59">
        <v>0.1</v>
      </c>
      <c r="D92" s="15"/>
      <c r="E92" s="16">
        <f t="shared" si="5"/>
        <v>0</v>
      </c>
    </row>
    <row r="93" spans="1:6" x14ac:dyDescent="0.25">
      <c r="E93" s="33" t="s">
        <v>180</v>
      </c>
      <c r="F93" s="34">
        <f>SUM(E86:E92)</f>
        <v>0</v>
      </c>
    </row>
    <row r="94" spans="1:6" x14ac:dyDescent="0.25">
      <c r="E94" s="35" t="s">
        <v>174</v>
      </c>
      <c r="F94" s="36">
        <v>50000</v>
      </c>
    </row>
    <row r="95" spans="1:6" x14ac:dyDescent="0.25">
      <c r="E95" s="35" t="s">
        <v>123</v>
      </c>
      <c r="F95" s="35" t="str">
        <f>IF(F93&gt;F94,"NO- report above value","YES")</f>
        <v>YES</v>
      </c>
    </row>
    <row r="96" spans="1:6" ht="15.75" x14ac:dyDescent="0.25">
      <c r="E96" s="64" t="s">
        <v>167</v>
      </c>
    </row>
    <row r="305" spans="2:2" x14ac:dyDescent="0.25">
      <c r="B305" s="43"/>
    </row>
    <row r="307" spans="2:2" x14ac:dyDescent="0.25">
      <c r="B307" s="43"/>
    </row>
    <row r="420" spans="2:2" x14ac:dyDescent="0.25">
      <c r="B420" s="43"/>
    </row>
  </sheetData>
  <sheetProtection selectLockedCells="1"/>
  <mergeCells count="6">
    <mergeCell ref="B1:C1"/>
    <mergeCell ref="B2:C2"/>
    <mergeCell ref="A3:A4"/>
    <mergeCell ref="A30:C30"/>
    <mergeCell ref="A31:A32"/>
    <mergeCell ref="B31:B32"/>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0"/>
  <sheetViews>
    <sheetView zoomScale="90" zoomScaleNormal="90" workbookViewId="0">
      <selection activeCell="B31" sqref="B31:B32"/>
    </sheetView>
  </sheetViews>
  <sheetFormatPr defaultRowHeight="15" x14ac:dyDescent="0.25"/>
  <cols>
    <col min="1" max="1" width="10.28515625" bestFit="1" customWidth="1"/>
    <col min="2" max="2" width="89.7109375" customWidth="1"/>
    <col min="3" max="3" width="39.7109375" bestFit="1" customWidth="1"/>
    <col min="4" max="4" width="18.5703125" customWidth="1"/>
    <col min="5" max="5" width="34.140625" customWidth="1"/>
    <col min="6" max="6" width="16.140625" customWidth="1"/>
  </cols>
  <sheetData>
    <row r="1" spans="1:6" x14ac:dyDescent="0.25">
      <c r="A1" s="61"/>
      <c r="B1" s="65" t="s">
        <v>5</v>
      </c>
      <c r="C1" s="65"/>
      <c r="D1" s="7"/>
      <c r="E1" s="7"/>
    </row>
    <row r="2" spans="1:6" ht="15.75" thickBot="1" x14ac:dyDescent="0.3">
      <c r="A2" s="61"/>
      <c r="B2" s="65" t="s">
        <v>6</v>
      </c>
      <c r="C2" s="65"/>
      <c r="D2" s="7"/>
      <c r="E2" s="7"/>
    </row>
    <row r="3" spans="1:6" s="9" customFormat="1" ht="39.75" thickBot="1" x14ac:dyDescent="0.3">
      <c r="A3" s="66" t="s">
        <v>7</v>
      </c>
      <c r="B3" s="8" t="s">
        <v>8</v>
      </c>
      <c r="C3" s="8" t="s">
        <v>169</v>
      </c>
      <c r="D3" s="8" t="s">
        <v>9</v>
      </c>
      <c r="E3" s="8" t="s">
        <v>170</v>
      </c>
      <c r="F3"/>
    </row>
    <row r="4" spans="1:6" ht="15.75" thickBot="1" x14ac:dyDescent="0.3">
      <c r="A4" s="67"/>
      <c r="B4" s="10" t="s">
        <v>10</v>
      </c>
      <c r="C4" s="10"/>
      <c r="D4" s="11"/>
      <c r="E4" s="11"/>
    </row>
    <row r="5" spans="1:6" ht="15.75" thickBot="1" x14ac:dyDescent="0.3">
      <c r="A5" s="12" t="s">
        <v>11</v>
      </c>
      <c r="B5" s="13" t="s">
        <v>12</v>
      </c>
      <c r="C5" s="14">
        <v>0.28999999999999998</v>
      </c>
      <c r="D5" s="15"/>
      <c r="E5" s="16">
        <f t="shared" ref="E5:E10" si="0">SUM(C5*D5)</f>
        <v>0</v>
      </c>
    </row>
    <row r="6" spans="1:6" ht="15.75" thickBot="1" x14ac:dyDescent="0.3">
      <c r="A6" s="12" t="s">
        <v>13</v>
      </c>
      <c r="B6" s="13" t="s">
        <v>14</v>
      </c>
      <c r="C6" s="17">
        <v>0.2</v>
      </c>
      <c r="D6" s="15"/>
      <c r="E6" s="16">
        <f t="shared" si="0"/>
        <v>0</v>
      </c>
    </row>
    <row r="7" spans="1:6" ht="15.75" thickBot="1" x14ac:dyDescent="0.3">
      <c r="A7" s="59" t="s">
        <v>15</v>
      </c>
      <c r="B7" s="60" t="s">
        <v>16</v>
      </c>
      <c r="C7" s="58">
        <v>3.5000000000000003E-2</v>
      </c>
      <c r="D7" s="15"/>
      <c r="E7" s="16">
        <f t="shared" si="0"/>
        <v>0</v>
      </c>
    </row>
    <row r="8" spans="1:6" ht="15.75" thickBot="1" x14ac:dyDescent="0.3">
      <c r="A8" s="59" t="s">
        <v>17</v>
      </c>
      <c r="B8" s="60" t="s">
        <v>18</v>
      </c>
      <c r="C8" s="58">
        <v>3.5000000000000003E-2</v>
      </c>
      <c r="D8" s="15"/>
      <c r="E8" s="16">
        <f t="shared" si="0"/>
        <v>0</v>
      </c>
    </row>
    <row r="9" spans="1:6" ht="15.75" thickBot="1" x14ac:dyDescent="0.3">
      <c r="A9" s="12" t="s">
        <v>19</v>
      </c>
      <c r="B9" s="13" t="s">
        <v>20</v>
      </c>
      <c r="C9" s="14">
        <v>0.09</v>
      </c>
      <c r="D9" s="15"/>
      <c r="E9" s="16">
        <f t="shared" si="0"/>
        <v>0</v>
      </c>
    </row>
    <row r="10" spans="1:6" ht="15.75" thickBot="1" x14ac:dyDescent="0.3">
      <c r="A10" s="59" t="s">
        <v>21</v>
      </c>
      <c r="B10" s="60" t="s">
        <v>22</v>
      </c>
      <c r="C10" s="58">
        <v>3.5000000000000003E-2</v>
      </c>
      <c r="D10" s="15"/>
      <c r="E10" s="16">
        <f t="shared" si="0"/>
        <v>0</v>
      </c>
    </row>
    <row r="11" spans="1:6" ht="15.75" thickBot="1" x14ac:dyDescent="0.3">
      <c r="A11" s="18"/>
      <c r="B11" s="19" t="s">
        <v>23</v>
      </c>
      <c r="C11" s="20"/>
      <c r="D11" s="11"/>
      <c r="E11" s="21"/>
    </row>
    <row r="12" spans="1:6" ht="15.75" thickBot="1" x14ac:dyDescent="0.3">
      <c r="A12" s="12" t="s">
        <v>24</v>
      </c>
      <c r="B12" s="13" t="s">
        <v>25</v>
      </c>
      <c r="C12" s="14">
        <v>0.28999999999999998</v>
      </c>
      <c r="D12" s="15"/>
      <c r="E12" s="16">
        <f>SUM(C12*D12)</f>
        <v>0</v>
      </c>
    </row>
    <row r="13" spans="1:6" ht="15.75" thickBot="1" x14ac:dyDescent="0.3">
      <c r="A13" s="12" t="s">
        <v>26</v>
      </c>
      <c r="B13" s="13" t="s">
        <v>27</v>
      </c>
      <c r="C13" s="14">
        <v>0.12</v>
      </c>
      <c r="D13" s="15"/>
      <c r="E13" s="16">
        <f>SUM(C13*D13)</f>
        <v>0</v>
      </c>
    </row>
    <row r="14" spans="1:6" ht="15.75" thickBot="1" x14ac:dyDescent="0.3">
      <c r="A14" s="12" t="s">
        <v>28</v>
      </c>
      <c r="B14" s="13" t="s">
        <v>29</v>
      </c>
      <c r="C14" s="17">
        <v>0.1</v>
      </c>
      <c r="D14" s="15"/>
      <c r="E14" s="16">
        <f>SUM(C14*D14)</f>
        <v>0</v>
      </c>
    </row>
    <row r="15" spans="1:6" ht="15.75" thickBot="1" x14ac:dyDescent="0.3">
      <c r="A15" s="12" t="s">
        <v>30</v>
      </c>
      <c r="B15" s="13" t="s">
        <v>31</v>
      </c>
      <c r="C15" s="14">
        <v>0.08</v>
      </c>
      <c r="D15" s="15"/>
      <c r="E15" s="16">
        <f>SUM(C15*D15)</f>
        <v>0</v>
      </c>
    </row>
    <row r="16" spans="1:6" ht="15.75" thickBot="1" x14ac:dyDescent="0.3">
      <c r="A16" s="18"/>
      <c r="B16" s="19" t="s">
        <v>32</v>
      </c>
      <c r="C16" s="20"/>
      <c r="D16" s="11"/>
      <c r="E16" s="22"/>
    </row>
    <row r="17" spans="1:5" ht="15.75" thickBot="1" x14ac:dyDescent="0.3">
      <c r="A17" s="12" t="s">
        <v>33</v>
      </c>
      <c r="B17" s="13" t="s">
        <v>34</v>
      </c>
      <c r="C17" s="14">
        <v>3.4000000000000002E-2</v>
      </c>
      <c r="D17" s="15"/>
      <c r="E17" s="16">
        <f>SUM(C17*D17)</f>
        <v>0</v>
      </c>
    </row>
    <row r="18" spans="1:5" ht="15.75" thickBot="1" x14ac:dyDescent="0.3">
      <c r="A18" s="12" t="s">
        <v>35</v>
      </c>
      <c r="B18" s="13" t="s">
        <v>36</v>
      </c>
      <c r="C18" s="14">
        <v>3.4000000000000002E-2</v>
      </c>
      <c r="D18" s="15"/>
      <c r="E18" s="16">
        <f>SUM(C18*D18)</f>
        <v>0</v>
      </c>
    </row>
    <row r="19" spans="1:5" ht="15.75" thickBot="1" x14ac:dyDescent="0.3">
      <c r="A19" s="18"/>
      <c r="B19" s="19" t="s">
        <v>37</v>
      </c>
      <c r="C19" s="20"/>
      <c r="D19" s="11"/>
      <c r="E19" s="22"/>
    </row>
    <row r="20" spans="1:5" ht="15.75" thickBot="1" x14ac:dyDescent="0.3">
      <c r="A20" s="12" t="s">
        <v>38</v>
      </c>
      <c r="B20" s="13" t="s">
        <v>34</v>
      </c>
      <c r="C20" s="14">
        <v>0.06</v>
      </c>
      <c r="D20" s="15"/>
      <c r="E20" s="16">
        <f>SUM(C20*D20)</f>
        <v>0</v>
      </c>
    </row>
    <row r="21" spans="1:5" ht="15.75" thickBot="1" x14ac:dyDescent="0.3">
      <c r="A21" s="12" t="s">
        <v>39</v>
      </c>
      <c r="B21" s="13" t="s">
        <v>36</v>
      </c>
      <c r="C21" s="14">
        <v>0.06</v>
      </c>
      <c r="D21" s="15"/>
      <c r="E21" s="16">
        <f>SUM(C21*D21)</f>
        <v>0</v>
      </c>
    </row>
    <row r="22" spans="1:5" ht="15.75" thickBot="1" x14ac:dyDescent="0.3">
      <c r="A22" s="18"/>
      <c r="B22" s="19" t="s">
        <v>40</v>
      </c>
      <c r="C22" s="20"/>
      <c r="D22" s="11"/>
      <c r="E22" s="22"/>
    </row>
    <row r="23" spans="1:5" ht="15.75" thickBot="1" x14ac:dyDescent="0.3">
      <c r="A23" s="12" t="s">
        <v>41</v>
      </c>
      <c r="B23" s="13" t="s">
        <v>42</v>
      </c>
      <c r="C23" s="14">
        <v>0.45</v>
      </c>
      <c r="D23" s="15"/>
      <c r="E23" s="16">
        <f>SUM(C23*D23)</f>
        <v>0</v>
      </c>
    </row>
    <row r="24" spans="1:5" ht="15.75" thickBot="1" x14ac:dyDescent="0.3">
      <c r="A24" s="12" t="s">
        <v>43</v>
      </c>
      <c r="B24" s="13" t="s">
        <v>44</v>
      </c>
      <c r="C24" s="14">
        <v>0.23</v>
      </c>
      <c r="D24" s="15"/>
      <c r="E24" s="16">
        <f>SUM(C24*D24)</f>
        <v>0</v>
      </c>
    </row>
    <row r="25" spans="1:5" ht="15.75" thickBot="1" x14ac:dyDescent="0.3">
      <c r="A25" s="12" t="s">
        <v>45</v>
      </c>
      <c r="B25" s="13" t="s">
        <v>46</v>
      </c>
      <c r="C25" s="14">
        <v>0.11</v>
      </c>
      <c r="D25" s="15"/>
      <c r="E25" s="16">
        <f>SUM(C25*D25)</f>
        <v>0</v>
      </c>
    </row>
    <row r="26" spans="1:5" ht="15.75" thickBot="1" x14ac:dyDescent="0.3">
      <c r="A26" s="23"/>
      <c r="B26" s="10" t="s">
        <v>168</v>
      </c>
      <c r="C26" s="10" t="s">
        <v>171</v>
      </c>
      <c r="D26" s="11"/>
      <c r="E26" s="22"/>
    </row>
    <row r="27" spans="1:5" ht="15.75" thickBot="1" x14ac:dyDescent="0.3">
      <c r="A27" s="12" t="s">
        <v>47</v>
      </c>
      <c r="B27" s="13" t="s">
        <v>48</v>
      </c>
      <c r="C27" s="14">
        <v>2.38</v>
      </c>
      <c r="D27" s="15"/>
      <c r="E27" s="16">
        <f>SUM(C27*D27)</f>
        <v>0</v>
      </c>
    </row>
    <row r="28" spans="1:5" ht="15.75" thickBot="1" x14ac:dyDescent="0.3">
      <c r="A28" s="12" t="s">
        <v>49</v>
      </c>
      <c r="B28" s="13" t="s">
        <v>50</v>
      </c>
      <c r="C28" s="14">
        <v>2.38</v>
      </c>
      <c r="D28" s="15"/>
      <c r="E28" s="16">
        <f>SUM(C28*D28)</f>
        <v>0</v>
      </c>
    </row>
    <row r="29" spans="1:5" ht="15.75" thickBot="1" x14ac:dyDescent="0.3">
      <c r="A29" s="12" t="s">
        <v>51</v>
      </c>
      <c r="B29" s="13" t="s">
        <v>52</v>
      </c>
      <c r="C29" s="14">
        <v>1.74</v>
      </c>
      <c r="D29" s="15"/>
      <c r="E29" s="16">
        <f>SUM(C29*D29)</f>
        <v>0</v>
      </c>
    </row>
    <row r="30" spans="1:5" ht="13.5" customHeight="1" thickBot="1" x14ac:dyDescent="0.3">
      <c r="A30" s="68" t="s">
        <v>53</v>
      </c>
      <c r="B30" s="69"/>
      <c r="C30" s="70"/>
      <c r="D30" s="11"/>
      <c r="E30" s="22"/>
    </row>
    <row r="31" spans="1:5" x14ac:dyDescent="0.25">
      <c r="A31" s="66" t="s">
        <v>7</v>
      </c>
      <c r="B31" s="66" t="s">
        <v>54</v>
      </c>
      <c r="C31" s="24" t="s">
        <v>55</v>
      </c>
      <c r="D31" s="11"/>
      <c r="E31" s="22"/>
    </row>
    <row r="32" spans="1:5" ht="15.75" thickBot="1" x14ac:dyDescent="0.3">
      <c r="A32" s="67"/>
      <c r="B32" s="67"/>
      <c r="C32" s="25" t="s">
        <v>172</v>
      </c>
      <c r="D32" s="11"/>
      <c r="E32" s="22"/>
    </row>
    <row r="33" spans="1:8" ht="15.75" thickBot="1" x14ac:dyDescent="0.3">
      <c r="A33" s="26"/>
      <c r="B33" s="19" t="s">
        <v>56</v>
      </c>
      <c r="C33" s="27"/>
      <c r="D33" s="11"/>
      <c r="E33" s="22"/>
    </row>
    <row r="34" spans="1:8" ht="15.75" thickBot="1" x14ac:dyDescent="0.3">
      <c r="A34" s="12" t="s">
        <v>57</v>
      </c>
      <c r="B34" s="13" t="s">
        <v>58</v>
      </c>
      <c r="C34" s="14">
        <v>3.01</v>
      </c>
      <c r="D34" s="15"/>
      <c r="E34" s="16">
        <f>SUM(C34*D34)</f>
        <v>0</v>
      </c>
    </row>
    <row r="35" spans="1:8" ht="12" customHeight="1" thickBot="1" x14ac:dyDescent="0.3">
      <c r="A35" s="12" t="s">
        <v>59</v>
      </c>
      <c r="B35" s="13" t="s">
        <v>60</v>
      </c>
      <c r="C35" s="14">
        <v>4.57</v>
      </c>
      <c r="D35" s="15"/>
      <c r="E35" s="16">
        <f>SUM(C35*D35)</f>
        <v>0</v>
      </c>
    </row>
    <row r="36" spans="1:8" ht="15.75" thickBot="1" x14ac:dyDescent="0.3">
      <c r="A36" s="12" t="s">
        <v>61</v>
      </c>
      <c r="B36" s="13" t="s">
        <v>62</v>
      </c>
      <c r="C36" s="14">
        <v>2.41</v>
      </c>
      <c r="D36" s="15"/>
      <c r="E36" s="16">
        <f>SUM(C36*D36)</f>
        <v>0</v>
      </c>
    </row>
    <row r="37" spans="1:8" ht="15.75" thickBot="1" x14ac:dyDescent="0.3">
      <c r="A37" s="12" t="s">
        <v>63</v>
      </c>
      <c r="B37" s="13" t="s">
        <v>64</v>
      </c>
      <c r="C37" s="14">
        <v>2.2599999999999998</v>
      </c>
      <c r="D37" s="15"/>
      <c r="E37" s="16">
        <f>SUM(C37*D37)</f>
        <v>0</v>
      </c>
    </row>
    <row r="38" spans="1:8" ht="15.75" thickBot="1" x14ac:dyDescent="0.3">
      <c r="A38" s="18"/>
      <c r="B38" s="19" t="s">
        <v>65</v>
      </c>
      <c r="C38" s="20"/>
      <c r="D38" s="11"/>
      <c r="E38" s="22"/>
    </row>
    <row r="39" spans="1:8" ht="15.75" thickBot="1" x14ac:dyDescent="0.3">
      <c r="A39" s="12" t="s">
        <v>66</v>
      </c>
      <c r="B39" s="13" t="s">
        <v>58</v>
      </c>
      <c r="C39" s="14">
        <v>5.84</v>
      </c>
      <c r="D39" s="15"/>
      <c r="E39" s="16">
        <f>SUM(C39*D39)</f>
        <v>0</v>
      </c>
    </row>
    <row r="40" spans="1:8" ht="15.75" thickBot="1" x14ac:dyDescent="0.3">
      <c r="A40" s="12" t="s">
        <v>67</v>
      </c>
      <c r="B40" s="13" t="s">
        <v>60</v>
      </c>
      <c r="C40" s="14">
        <v>8.8800000000000008</v>
      </c>
      <c r="D40" s="15"/>
      <c r="E40" s="16">
        <f>SUM(C40*D40)</f>
        <v>0</v>
      </c>
    </row>
    <row r="41" spans="1:8" ht="15.75" thickBot="1" x14ac:dyDescent="0.3">
      <c r="A41" s="12" t="s">
        <v>68</v>
      </c>
      <c r="B41" s="13" t="s">
        <v>69</v>
      </c>
      <c r="C41" s="17">
        <v>2.8</v>
      </c>
      <c r="D41" s="15"/>
      <c r="E41" s="16">
        <f>SUM(C41*D41)</f>
        <v>0</v>
      </c>
    </row>
    <row r="42" spans="1:8" ht="15.75" thickBot="1" x14ac:dyDescent="0.3">
      <c r="A42" s="12" t="s">
        <v>70</v>
      </c>
      <c r="B42" s="13" t="s">
        <v>71</v>
      </c>
      <c r="C42" s="14">
        <v>2.34</v>
      </c>
      <c r="D42" s="15"/>
      <c r="E42" s="16">
        <f>SUM(C42*D42)</f>
        <v>0</v>
      </c>
    </row>
    <row r="43" spans="1:8" ht="15.75" thickBot="1" x14ac:dyDescent="0.3">
      <c r="A43" s="12" t="s">
        <v>72</v>
      </c>
      <c r="B43" s="13" t="s">
        <v>73</v>
      </c>
      <c r="C43" s="14">
        <v>2.04</v>
      </c>
      <c r="D43" s="15"/>
      <c r="E43" s="16">
        <f>SUM(C43*D43)</f>
        <v>0</v>
      </c>
    </row>
    <row r="44" spans="1:8" ht="15.75" thickBot="1" x14ac:dyDescent="0.3">
      <c r="A44" s="18"/>
      <c r="B44" s="19" t="s">
        <v>74</v>
      </c>
      <c r="C44" s="20"/>
      <c r="D44" s="11"/>
      <c r="E44" s="22"/>
    </row>
    <row r="45" spans="1:8" ht="15.75" thickBot="1" x14ac:dyDescent="0.3">
      <c r="A45" s="12" t="s">
        <v>75</v>
      </c>
      <c r="B45" s="13" t="s">
        <v>58</v>
      </c>
      <c r="C45" s="14">
        <v>0.28999999999999998</v>
      </c>
      <c r="D45" s="15"/>
      <c r="E45" s="16">
        <f t="shared" ref="E45:E59" si="1">SUM(C45*D45)</f>
        <v>0</v>
      </c>
      <c r="H45" s="28"/>
    </row>
    <row r="46" spans="1:8" ht="15.75" thickBot="1" x14ac:dyDescent="0.3">
      <c r="A46" s="12" t="s">
        <v>76</v>
      </c>
      <c r="B46" s="13" t="s">
        <v>77</v>
      </c>
      <c r="C46" s="14">
        <v>0.21</v>
      </c>
      <c r="D46" s="15"/>
      <c r="E46" s="16">
        <f t="shared" si="1"/>
        <v>0</v>
      </c>
    </row>
    <row r="47" spans="1:8" ht="15.75" thickBot="1" x14ac:dyDescent="0.3">
      <c r="A47" s="12" t="s">
        <v>78</v>
      </c>
      <c r="B47" s="13" t="s">
        <v>79</v>
      </c>
      <c r="C47" s="14">
        <v>0.22</v>
      </c>
      <c r="D47" s="15"/>
      <c r="E47" s="16">
        <f t="shared" si="1"/>
        <v>0</v>
      </c>
    </row>
    <row r="48" spans="1:8" ht="15.75" thickBot="1" x14ac:dyDescent="0.3">
      <c r="A48" s="12" t="s">
        <v>80</v>
      </c>
      <c r="B48" s="13" t="s">
        <v>81</v>
      </c>
      <c r="C48" s="17">
        <v>0.2</v>
      </c>
      <c r="D48" s="15"/>
      <c r="E48" s="16">
        <f t="shared" si="1"/>
        <v>0</v>
      </c>
    </row>
    <row r="49" spans="1:5" ht="15.75" thickBot="1" x14ac:dyDescent="0.3">
      <c r="A49" s="12" t="s">
        <v>82</v>
      </c>
      <c r="B49" s="13" t="s">
        <v>83</v>
      </c>
      <c r="C49" s="14">
        <v>0.19</v>
      </c>
      <c r="D49" s="15"/>
      <c r="E49" s="16">
        <f t="shared" si="1"/>
        <v>0</v>
      </c>
    </row>
    <row r="50" spans="1:5" ht="15.75" thickBot="1" x14ac:dyDescent="0.3">
      <c r="A50" s="12" t="s">
        <v>84</v>
      </c>
      <c r="B50" s="13" t="s">
        <v>85</v>
      </c>
      <c r="C50" s="14">
        <v>0.17</v>
      </c>
      <c r="D50" s="15"/>
      <c r="E50" s="16">
        <f t="shared" si="1"/>
        <v>0</v>
      </c>
    </row>
    <row r="51" spans="1:5" ht="15.75" thickBot="1" x14ac:dyDescent="0.3">
      <c r="A51" s="12" t="s">
        <v>86</v>
      </c>
      <c r="B51" s="13" t="s">
        <v>87</v>
      </c>
      <c r="C51" s="14">
        <v>0.08</v>
      </c>
      <c r="D51" s="15"/>
      <c r="E51" s="16">
        <f t="shared" si="1"/>
        <v>0</v>
      </c>
    </row>
    <row r="52" spans="1:5" ht="15.75" thickBot="1" x14ac:dyDescent="0.3">
      <c r="A52" s="29"/>
      <c r="B52" s="19" t="s">
        <v>88</v>
      </c>
      <c r="C52" s="20"/>
      <c r="D52" s="11"/>
      <c r="E52" s="22"/>
    </row>
    <row r="53" spans="1:5" ht="15.75" thickBot="1" x14ac:dyDescent="0.3">
      <c r="A53" s="12" t="s">
        <v>89</v>
      </c>
      <c r="B53" s="13" t="s">
        <v>58</v>
      </c>
      <c r="C53" s="14">
        <v>1.59</v>
      </c>
      <c r="D53" s="15"/>
      <c r="E53" s="16">
        <f t="shared" si="1"/>
        <v>0</v>
      </c>
    </row>
    <row r="54" spans="1:5" ht="15.75" thickBot="1" x14ac:dyDescent="0.3">
      <c r="A54" s="12" t="s">
        <v>90</v>
      </c>
      <c r="B54" s="60" t="s">
        <v>60</v>
      </c>
      <c r="C54" s="58">
        <v>1.1399999999999999</v>
      </c>
      <c r="D54" s="15"/>
      <c r="E54" s="16">
        <f t="shared" si="1"/>
        <v>0</v>
      </c>
    </row>
    <row r="55" spans="1:5" ht="15.75" thickBot="1" x14ac:dyDescent="0.3">
      <c r="A55" s="12" t="s">
        <v>91</v>
      </c>
      <c r="B55" s="60" t="s">
        <v>64</v>
      </c>
      <c r="C55" s="58">
        <v>1.19</v>
      </c>
      <c r="D55" s="15"/>
      <c r="E55" s="16">
        <f t="shared" si="1"/>
        <v>0</v>
      </c>
    </row>
    <row r="56" spans="1:5" ht="15.75" thickBot="1" x14ac:dyDescent="0.3">
      <c r="A56" s="12" t="s">
        <v>92</v>
      </c>
      <c r="B56" s="13" t="s">
        <v>93</v>
      </c>
      <c r="C56" s="14">
        <v>0.64</v>
      </c>
      <c r="D56" s="15"/>
      <c r="E56" s="16">
        <f t="shared" si="1"/>
        <v>0</v>
      </c>
    </row>
    <row r="57" spans="1:5" ht="26.25" thickBot="1" x14ac:dyDescent="0.3">
      <c r="A57" s="12" t="s">
        <v>94</v>
      </c>
      <c r="B57" s="13" t="s">
        <v>95</v>
      </c>
      <c r="C57" s="14">
        <v>0.64</v>
      </c>
      <c r="D57" s="15"/>
      <c r="E57" s="16">
        <f t="shared" si="1"/>
        <v>0</v>
      </c>
    </row>
    <row r="58" spans="1:5" ht="15.75" thickBot="1" x14ac:dyDescent="0.3">
      <c r="A58" s="18"/>
      <c r="B58" s="19" t="s">
        <v>96</v>
      </c>
      <c r="C58" s="20"/>
      <c r="D58" s="11"/>
      <c r="E58" s="22"/>
    </row>
    <row r="59" spans="1:5" ht="15.75" thickBot="1" x14ac:dyDescent="0.3">
      <c r="A59" s="12" t="s">
        <v>97</v>
      </c>
      <c r="B59" s="13" t="s">
        <v>58</v>
      </c>
      <c r="C59" s="14">
        <v>4.1399999999999997</v>
      </c>
      <c r="D59" s="15"/>
      <c r="E59" s="16">
        <f t="shared" si="1"/>
        <v>0</v>
      </c>
    </row>
    <row r="60" spans="1:5" ht="15.75" thickBot="1" x14ac:dyDescent="0.3">
      <c r="A60" s="12" t="s">
        <v>98</v>
      </c>
      <c r="B60" s="13" t="s">
        <v>60</v>
      </c>
      <c r="C60" s="14">
        <v>2.97</v>
      </c>
      <c r="D60" s="15"/>
      <c r="E60" s="16">
        <f>SUM(C60*D60)</f>
        <v>0</v>
      </c>
    </row>
    <row r="61" spans="1:5" ht="15.75" thickBot="1" x14ac:dyDescent="0.3">
      <c r="A61" s="12" t="s">
        <v>99</v>
      </c>
      <c r="B61" s="13" t="s">
        <v>64</v>
      </c>
      <c r="C61" s="14">
        <v>3.11</v>
      </c>
      <c r="D61" s="15"/>
      <c r="E61" s="16">
        <f>SUM(C61*D61)</f>
        <v>0</v>
      </c>
    </row>
    <row r="62" spans="1:5" ht="15.75" thickBot="1" x14ac:dyDescent="0.3">
      <c r="A62" s="12" t="s">
        <v>100</v>
      </c>
      <c r="B62" s="13" t="s">
        <v>93</v>
      </c>
      <c r="C62" s="14">
        <v>1.66</v>
      </c>
      <c r="D62" s="15"/>
      <c r="E62" s="16">
        <f t="shared" ref="E62" si="2">SUM(C62*D62)</f>
        <v>0</v>
      </c>
    </row>
    <row r="63" spans="1:5" ht="26.25" thickBot="1" x14ac:dyDescent="0.3">
      <c r="A63" s="12" t="s">
        <v>101</v>
      </c>
      <c r="B63" s="13" t="s">
        <v>95</v>
      </c>
      <c r="C63" s="14">
        <v>1.66</v>
      </c>
      <c r="D63" s="15"/>
      <c r="E63" s="16">
        <f>SUM(C63*D63)</f>
        <v>0</v>
      </c>
    </row>
    <row r="64" spans="1:5" ht="13.5" customHeight="1" thickBot="1" x14ac:dyDescent="0.3">
      <c r="A64" s="62" t="s">
        <v>7</v>
      </c>
      <c r="B64" s="63" t="s">
        <v>102</v>
      </c>
      <c r="C64" s="30" t="s">
        <v>171</v>
      </c>
      <c r="D64" s="11"/>
      <c r="E64" s="22"/>
    </row>
    <row r="65" spans="1:6" ht="15.75" thickBot="1" x14ac:dyDescent="0.3">
      <c r="A65" s="12" t="s">
        <v>103</v>
      </c>
      <c r="B65" s="13" t="s">
        <v>104</v>
      </c>
      <c r="C65" s="14">
        <v>1.49</v>
      </c>
      <c r="D65" s="15"/>
      <c r="E65" s="16">
        <f t="shared" ref="E65:E74" si="3">SUM(C65*D65)</f>
        <v>0</v>
      </c>
    </row>
    <row r="66" spans="1:6" ht="15.75" thickBot="1" x14ac:dyDescent="0.3">
      <c r="A66" s="18"/>
      <c r="B66" s="19" t="s">
        <v>105</v>
      </c>
      <c r="C66" s="27"/>
      <c r="D66" s="11"/>
      <c r="E66" s="22"/>
    </row>
    <row r="67" spans="1:6" ht="15.75" thickBot="1" x14ac:dyDescent="0.3">
      <c r="A67" s="12" t="s">
        <v>106</v>
      </c>
      <c r="B67" s="13" t="s">
        <v>107</v>
      </c>
      <c r="C67" s="14">
        <v>1.4</v>
      </c>
      <c r="D67" s="15"/>
      <c r="E67" s="16">
        <f t="shared" si="3"/>
        <v>0</v>
      </c>
    </row>
    <row r="68" spans="1:6" ht="15.75" thickBot="1" x14ac:dyDescent="0.3">
      <c r="A68" s="12" t="s">
        <v>108</v>
      </c>
      <c r="B68" s="13" t="s">
        <v>109</v>
      </c>
      <c r="C68" s="14">
        <v>0.28000000000000003</v>
      </c>
      <c r="D68" s="15"/>
      <c r="E68" s="16">
        <f t="shared" si="3"/>
        <v>0</v>
      </c>
    </row>
    <row r="69" spans="1:6" ht="15.75" thickBot="1" x14ac:dyDescent="0.3">
      <c r="A69" s="12" t="s">
        <v>110</v>
      </c>
      <c r="B69" s="13" t="s">
        <v>111</v>
      </c>
      <c r="C69" s="14">
        <v>0.7</v>
      </c>
      <c r="D69" s="15"/>
      <c r="E69" s="16">
        <f t="shared" si="3"/>
        <v>0</v>
      </c>
    </row>
    <row r="70" spans="1:6" ht="15.75" thickBot="1" x14ac:dyDescent="0.3">
      <c r="A70" s="12" t="s">
        <v>112</v>
      </c>
      <c r="B70" s="13" t="s">
        <v>113</v>
      </c>
      <c r="C70" s="14">
        <v>1.05</v>
      </c>
      <c r="D70" s="15"/>
      <c r="E70" s="16">
        <f t="shared" si="3"/>
        <v>0</v>
      </c>
    </row>
    <row r="71" spans="1:6" ht="15.75" thickBot="1" x14ac:dyDescent="0.3">
      <c r="A71" s="12" t="s">
        <v>114</v>
      </c>
      <c r="B71" s="13" t="s">
        <v>115</v>
      </c>
      <c r="C71" s="14">
        <v>1.4</v>
      </c>
      <c r="D71" s="15"/>
      <c r="E71" s="16">
        <f t="shared" si="3"/>
        <v>0</v>
      </c>
    </row>
    <row r="72" spans="1:6" ht="15.75" thickBot="1" x14ac:dyDescent="0.3">
      <c r="A72" s="12" t="s">
        <v>116</v>
      </c>
      <c r="B72" s="13" t="s">
        <v>117</v>
      </c>
      <c r="C72" s="14">
        <v>0.28000000000000003</v>
      </c>
      <c r="D72" s="15"/>
      <c r="E72" s="16">
        <f t="shared" si="3"/>
        <v>0</v>
      </c>
    </row>
    <row r="73" spans="1:6" ht="15.75" thickBot="1" x14ac:dyDescent="0.3">
      <c r="A73" s="59" t="s">
        <v>118</v>
      </c>
      <c r="B73" s="60" t="s">
        <v>119</v>
      </c>
      <c r="C73" s="58">
        <v>0.56000000000000005</v>
      </c>
      <c r="D73" s="15"/>
      <c r="E73" s="16">
        <f t="shared" si="3"/>
        <v>0</v>
      </c>
    </row>
    <row r="74" spans="1:6" ht="15.75" thickBot="1" x14ac:dyDescent="0.3">
      <c r="A74" s="59" t="s">
        <v>120</v>
      </c>
      <c r="B74" s="60" t="s">
        <v>121</v>
      </c>
      <c r="C74" s="58">
        <v>0.84</v>
      </c>
      <c r="D74" s="15"/>
      <c r="E74" s="16">
        <f t="shared" si="3"/>
        <v>0</v>
      </c>
    </row>
    <row r="75" spans="1:6" ht="19.5" customHeight="1" x14ac:dyDescent="0.25">
      <c r="A75" s="7"/>
      <c r="B75" s="7"/>
      <c r="C75" s="31"/>
      <c r="D75" s="32"/>
      <c r="E75" s="33" t="s">
        <v>173</v>
      </c>
      <c r="F75" s="34">
        <f>SUM(E5:E74)</f>
        <v>0</v>
      </c>
    </row>
    <row r="76" spans="1:6" ht="19.5" customHeight="1" x14ac:dyDescent="0.25">
      <c r="A76" s="7"/>
      <c r="B76" s="7"/>
      <c r="C76" s="31"/>
      <c r="D76" s="32"/>
      <c r="E76" s="35" t="s">
        <v>174</v>
      </c>
      <c r="F76" s="36">
        <v>1000</v>
      </c>
    </row>
    <row r="77" spans="1:6" ht="19.5" customHeight="1" thickBot="1" x14ac:dyDescent="0.3">
      <c r="A77" s="37"/>
      <c r="B77" s="38"/>
      <c r="C77" s="14"/>
      <c r="D77" s="32"/>
      <c r="E77" s="35" t="s">
        <v>123</v>
      </c>
      <c r="F77" s="35" t="str">
        <f>IF(F75&gt;F76,"NO- report above value","YES")</f>
        <v>YES</v>
      </c>
    </row>
    <row r="78" spans="1:6" ht="15.75" thickBot="1" x14ac:dyDescent="0.3">
      <c r="A78" s="62" t="s">
        <v>7</v>
      </c>
      <c r="B78" s="62" t="s">
        <v>124</v>
      </c>
      <c r="C78" s="39" t="s">
        <v>178</v>
      </c>
      <c r="D78" s="11"/>
      <c r="E78" s="11"/>
    </row>
    <row r="79" spans="1:6" ht="15.75" thickBot="1" x14ac:dyDescent="0.3">
      <c r="A79" s="37" t="s">
        <v>125</v>
      </c>
      <c r="B79" s="40" t="s">
        <v>126</v>
      </c>
      <c r="C79" s="12">
        <v>7.8E-2</v>
      </c>
      <c r="D79" s="15"/>
      <c r="E79" s="16">
        <f t="shared" ref="E79" si="4">SUM(C79*D79)</f>
        <v>0</v>
      </c>
    </row>
    <row r="80" spans="1:6" ht="15.75" thickBot="1" x14ac:dyDescent="0.3">
      <c r="A80" s="37" t="s">
        <v>127</v>
      </c>
      <c r="B80" s="40" t="s">
        <v>179</v>
      </c>
      <c r="C80" s="12">
        <v>1.5</v>
      </c>
      <c r="D80" s="15"/>
      <c r="E80" s="16">
        <f>SUM(C80*D80)</f>
        <v>0</v>
      </c>
    </row>
    <row r="81" spans="1:6" ht="15.75" thickBot="1" x14ac:dyDescent="0.3">
      <c r="A81" s="37" t="s">
        <v>128</v>
      </c>
      <c r="B81" s="40" t="s">
        <v>129</v>
      </c>
      <c r="C81" s="12">
        <v>3</v>
      </c>
      <c r="D81" s="15"/>
      <c r="E81" s="16">
        <f>SUM(C81*D81)</f>
        <v>0</v>
      </c>
    </row>
    <row r="82" spans="1:6" x14ac:dyDescent="0.25">
      <c r="A82" s="41"/>
      <c r="B82" s="7"/>
      <c r="C82" s="7"/>
      <c r="D82" s="32"/>
      <c r="E82" s="33" t="s">
        <v>175</v>
      </c>
      <c r="F82" s="34">
        <f>SUM(E79:E81)</f>
        <v>0</v>
      </c>
    </row>
    <row r="83" spans="1:6" x14ac:dyDescent="0.25">
      <c r="A83" s="41"/>
      <c r="B83" s="7"/>
      <c r="C83" s="7"/>
      <c r="D83" s="32"/>
      <c r="E83" s="35" t="s">
        <v>174</v>
      </c>
      <c r="F83" s="36">
        <v>10000</v>
      </c>
    </row>
    <row r="84" spans="1:6" ht="15.75" thickBot="1" x14ac:dyDescent="0.3">
      <c r="A84" s="41"/>
      <c r="B84" s="7"/>
      <c r="C84" s="7"/>
      <c r="D84" s="32"/>
      <c r="E84" s="35" t="s">
        <v>123</v>
      </c>
      <c r="F84" s="35" t="str">
        <f>IF(F82&gt;F83,"NO- report above value","YES")</f>
        <v>YES</v>
      </c>
    </row>
    <row r="85" spans="1:6" ht="18.75" thickBot="1" x14ac:dyDescent="0.3">
      <c r="A85" s="62" t="s">
        <v>7</v>
      </c>
      <c r="B85" s="62" t="s">
        <v>177</v>
      </c>
      <c r="C85" s="39" t="s">
        <v>176</v>
      </c>
      <c r="D85" s="11"/>
      <c r="E85" s="11"/>
    </row>
    <row r="86" spans="1:6" ht="15.75" thickBot="1" x14ac:dyDescent="0.3">
      <c r="A86" s="37" t="s">
        <v>130</v>
      </c>
      <c r="B86" s="42" t="s">
        <v>131</v>
      </c>
      <c r="C86" s="59">
        <v>0.1</v>
      </c>
      <c r="D86" s="15"/>
      <c r="E86" s="16">
        <f t="shared" ref="E86:E92" si="5">SUM(C86*D86)</f>
        <v>0</v>
      </c>
    </row>
    <row r="87" spans="1:6" ht="15.75" thickBot="1" x14ac:dyDescent="0.3">
      <c r="A87" s="37" t="s">
        <v>132</v>
      </c>
      <c r="B87" s="42" t="s">
        <v>133</v>
      </c>
      <c r="C87" s="59">
        <v>0.05</v>
      </c>
      <c r="D87" s="15"/>
      <c r="E87" s="16">
        <f t="shared" si="5"/>
        <v>0</v>
      </c>
    </row>
    <row r="88" spans="1:6" ht="15.75" thickBot="1" x14ac:dyDescent="0.3">
      <c r="A88" s="37" t="s">
        <v>134</v>
      </c>
      <c r="B88" s="42" t="s">
        <v>135</v>
      </c>
      <c r="C88" s="59">
        <v>0.1</v>
      </c>
      <c r="D88" s="15"/>
      <c r="E88" s="16">
        <f t="shared" si="5"/>
        <v>0</v>
      </c>
    </row>
    <row r="89" spans="1:6" ht="15.75" thickBot="1" x14ac:dyDescent="0.3">
      <c r="A89" s="37" t="s">
        <v>136</v>
      </c>
      <c r="B89" s="42" t="s">
        <v>137</v>
      </c>
      <c r="C89" s="59">
        <v>0.9</v>
      </c>
      <c r="D89" s="15"/>
      <c r="E89" s="16">
        <f t="shared" si="5"/>
        <v>0</v>
      </c>
    </row>
    <row r="90" spans="1:6" ht="15.75" thickBot="1" x14ac:dyDescent="0.3">
      <c r="A90" s="37" t="s">
        <v>138</v>
      </c>
      <c r="B90" s="42" t="s">
        <v>139</v>
      </c>
      <c r="C90" s="59">
        <v>0.5</v>
      </c>
      <c r="D90" s="15"/>
      <c r="E90" s="16">
        <f t="shared" si="5"/>
        <v>0</v>
      </c>
    </row>
    <row r="91" spans="1:6" ht="15.75" thickBot="1" x14ac:dyDescent="0.3">
      <c r="A91" s="37" t="s">
        <v>140</v>
      </c>
      <c r="B91" s="42" t="s">
        <v>46</v>
      </c>
      <c r="C91" s="59">
        <v>0.2</v>
      </c>
      <c r="D91" s="15"/>
      <c r="E91" s="16">
        <f t="shared" si="5"/>
        <v>0</v>
      </c>
    </row>
    <row r="92" spans="1:6" ht="15.75" thickBot="1" x14ac:dyDescent="0.3">
      <c r="A92" s="37" t="s">
        <v>141</v>
      </c>
      <c r="B92" s="42" t="s">
        <v>142</v>
      </c>
      <c r="C92" s="59">
        <v>0.1</v>
      </c>
      <c r="D92" s="15"/>
      <c r="E92" s="16">
        <f t="shared" si="5"/>
        <v>0</v>
      </c>
    </row>
    <row r="93" spans="1:6" x14ac:dyDescent="0.25">
      <c r="E93" s="33" t="s">
        <v>180</v>
      </c>
      <c r="F93" s="34">
        <f>SUM(E86:E92)</f>
        <v>0</v>
      </c>
    </row>
    <row r="94" spans="1:6" x14ac:dyDescent="0.25">
      <c r="E94" s="35" t="s">
        <v>174</v>
      </c>
      <c r="F94" s="36">
        <v>50000</v>
      </c>
    </row>
    <row r="95" spans="1:6" x14ac:dyDescent="0.25">
      <c r="E95" s="35" t="s">
        <v>123</v>
      </c>
      <c r="F95" s="35" t="str">
        <f>IF(F93&gt;F94,"NO- report above value","YES")</f>
        <v>YES</v>
      </c>
    </row>
    <row r="96" spans="1:6" ht="15.75" x14ac:dyDescent="0.25">
      <c r="E96" s="64" t="s">
        <v>167</v>
      </c>
    </row>
    <row r="305" spans="2:2" x14ac:dyDescent="0.25">
      <c r="B305" s="43"/>
    </row>
    <row r="307" spans="2:2" x14ac:dyDescent="0.25">
      <c r="B307" s="43"/>
    </row>
    <row r="420" spans="2:2" x14ac:dyDescent="0.25">
      <c r="B420" s="43"/>
    </row>
  </sheetData>
  <sheetProtection selectLockedCells="1"/>
  <mergeCells count="6">
    <mergeCell ref="B1:C1"/>
    <mergeCell ref="B2:C2"/>
    <mergeCell ref="A3:A4"/>
    <mergeCell ref="A30:C30"/>
    <mergeCell ref="A31:A32"/>
    <mergeCell ref="B31:B32"/>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0"/>
  <sheetViews>
    <sheetView workbookViewId="0">
      <selection sqref="A1:XFD1048576"/>
    </sheetView>
  </sheetViews>
  <sheetFormatPr defaultRowHeight="15" x14ac:dyDescent="0.25"/>
  <cols>
    <col min="1" max="1" width="10.28515625" bestFit="1" customWidth="1"/>
    <col min="2" max="2" width="89.7109375" customWidth="1"/>
    <col min="3" max="3" width="39.7109375" bestFit="1" customWidth="1"/>
    <col min="4" max="4" width="18.5703125" customWidth="1"/>
    <col min="5" max="5" width="34.140625" customWidth="1"/>
    <col min="6" max="6" width="16.140625" customWidth="1"/>
  </cols>
  <sheetData>
    <row r="1" spans="1:6" x14ac:dyDescent="0.25">
      <c r="A1" s="61"/>
      <c r="B1" s="65" t="s">
        <v>5</v>
      </c>
      <c r="C1" s="65"/>
      <c r="D1" s="7"/>
      <c r="E1" s="7"/>
    </row>
    <row r="2" spans="1:6" ht="15.75" thickBot="1" x14ac:dyDescent="0.3">
      <c r="A2" s="61"/>
      <c r="B2" s="65" t="s">
        <v>6</v>
      </c>
      <c r="C2" s="65"/>
      <c r="D2" s="7"/>
      <c r="E2" s="7"/>
    </row>
    <row r="3" spans="1:6" s="9" customFormat="1" ht="39.75" thickBot="1" x14ac:dyDescent="0.3">
      <c r="A3" s="66" t="s">
        <v>7</v>
      </c>
      <c r="B3" s="8" t="s">
        <v>8</v>
      </c>
      <c r="C3" s="8" t="s">
        <v>169</v>
      </c>
      <c r="D3" s="8" t="s">
        <v>9</v>
      </c>
      <c r="E3" s="8" t="s">
        <v>170</v>
      </c>
      <c r="F3"/>
    </row>
    <row r="4" spans="1:6" ht="15.75" thickBot="1" x14ac:dyDescent="0.3">
      <c r="A4" s="67"/>
      <c r="B4" s="10" t="s">
        <v>10</v>
      </c>
      <c r="C4" s="10"/>
      <c r="D4" s="11"/>
      <c r="E4" s="11"/>
    </row>
    <row r="5" spans="1:6" ht="15.75" thickBot="1" x14ac:dyDescent="0.3">
      <c r="A5" s="12" t="s">
        <v>11</v>
      </c>
      <c r="B5" s="13" t="s">
        <v>12</v>
      </c>
      <c r="C5" s="14">
        <v>0.28999999999999998</v>
      </c>
      <c r="D5" s="15"/>
      <c r="E5" s="16">
        <f t="shared" ref="E5:E10" si="0">SUM(C5*D5)</f>
        <v>0</v>
      </c>
    </row>
    <row r="6" spans="1:6" ht="15.75" thickBot="1" x14ac:dyDescent="0.3">
      <c r="A6" s="12" t="s">
        <v>13</v>
      </c>
      <c r="B6" s="13" t="s">
        <v>14</v>
      </c>
      <c r="C6" s="17">
        <v>0.2</v>
      </c>
      <c r="D6" s="15"/>
      <c r="E6" s="16">
        <f t="shared" si="0"/>
        <v>0</v>
      </c>
    </row>
    <row r="7" spans="1:6" ht="15.75" thickBot="1" x14ac:dyDescent="0.3">
      <c r="A7" s="59" t="s">
        <v>15</v>
      </c>
      <c r="B7" s="60" t="s">
        <v>16</v>
      </c>
      <c r="C7" s="58">
        <v>3.5000000000000003E-2</v>
      </c>
      <c r="D7" s="15"/>
      <c r="E7" s="16">
        <f t="shared" si="0"/>
        <v>0</v>
      </c>
    </row>
    <row r="8" spans="1:6" ht="15.75" thickBot="1" x14ac:dyDescent="0.3">
      <c r="A8" s="59" t="s">
        <v>17</v>
      </c>
      <c r="B8" s="60" t="s">
        <v>18</v>
      </c>
      <c r="C8" s="58">
        <v>3.5000000000000003E-2</v>
      </c>
      <c r="D8" s="15"/>
      <c r="E8" s="16">
        <f t="shared" si="0"/>
        <v>0</v>
      </c>
    </row>
    <row r="9" spans="1:6" ht="15.75" thickBot="1" x14ac:dyDescent="0.3">
      <c r="A9" s="12" t="s">
        <v>19</v>
      </c>
      <c r="B9" s="13" t="s">
        <v>20</v>
      </c>
      <c r="C9" s="14">
        <v>0.09</v>
      </c>
      <c r="D9" s="15"/>
      <c r="E9" s="16">
        <f t="shared" si="0"/>
        <v>0</v>
      </c>
    </row>
    <row r="10" spans="1:6" ht="15.75" thickBot="1" x14ac:dyDescent="0.3">
      <c r="A10" s="59" t="s">
        <v>21</v>
      </c>
      <c r="B10" s="60" t="s">
        <v>22</v>
      </c>
      <c r="C10" s="58">
        <v>3.5000000000000003E-2</v>
      </c>
      <c r="D10" s="15"/>
      <c r="E10" s="16">
        <f t="shared" si="0"/>
        <v>0</v>
      </c>
    </row>
    <row r="11" spans="1:6" ht="15.75" thickBot="1" x14ac:dyDescent="0.3">
      <c r="A11" s="18"/>
      <c r="B11" s="19" t="s">
        <v>23</v>
      </c>
      <c r="C11" s="20"/>
      <c r="D11" s="11"/>
      <c r="E11" s="21"/>
    </row>
    <row r="12" spans="1:6" ht="15.75" thickBot="1" x14ac:dyDescent="0.3">
      <c r="A12" s="12" t="s">
        <v>24</v>
      </c>
      <c r="B12" s="13" t="s">
        <v>25</v>
      </c>
      <c r="C12" s="14">
        <v>0.28999999999999998</v>
      </c>
      <c r="D12" s="15"/>
      <c r="E12" s="16">
        <f>SUM(C12*D12)</f>
        <v>0</v>
      </c>
    </row>
    <row r="13" spans="1:6" ht="15.75" thickBot="1" x14ac:dyDescent="0.3">
      <c r="A13" s="12" t="s">
        <v>26</v>
      </c>
      <c r="B13" s="13" t="s">
        <v>27</v>
      </c>
      <c r="C13" s="14">
        <v>0.12</v>
      </c>
      <c r="D13" s="15"/>
      <c r="E13" s="16">
        <f>SUM(C13*D13)</f>
        <v>0</v>
      </c>
    </row>
    <row r="14" spans="1:6" ht="15.75" thickBot="1" x14ac:dyDescent="0.3">
      <c r="A14" s="12" t="s">
        <v>28</v>
      </c>
      <c r="B14" s="13" t="s">
        <v>29</v>
      </c>
      <c r="C14" s="17">
        <v>0.1</v>
      </c>
      <c r="D14" s="15"/>
      <c r="E14" s="16">
        <f>SUM(C14*D14)</f>
        <v>0</v>
      </c>
    </row>
    <row r="15" spans="1:6" ht="15.75" thickBot="1" x14ac:dyDescent="0.3">
      <c r="A15" s="12" t="s">
        <v>30</v>
      </c>
      <c r="B15" s="13" t="s">
        <v>31</v>
      </c>
      <c r="C15" s="14">
        <v>0.08</v>
      </c>
      <c r="D15" s="15"/>
      <c r="E15" s="16">
        <f>SUM(C15*D15)</f>
        <v>0</v>
      </c>
    </row>
    <row r="16" spans="1:6" ht="15.75" thickBot="1" x14ac:dyDescent="0.3">
      <c r="A16" s="18"/>
      <c r="B16" s="19" t="s">
        <v>32</v>
      </c>
      <c r="C16" s="20"/>
      <c r="D16" s="11"/>
      <c r="E16" s="22"/>
    </row>
    <row r="17" spans="1:5" ht="15.75" thickBot="1" x14ac:dyDescent="0.3">
      <c r="A17" s="12" t="s">
        <v>33</v>
      </c>
      <c r="B17" s="13" t="s">
        <v>34</v>
      </c>
      <c r="C17" s="14">
        <v>3.4000000000000002E-2</v>
      </c>
      <c r="D17" s="15"/>
      <c r="E17" s="16">
        <f>SUM(C17*D17)</f>
        <v>0</v>
      </c>
    </row>
    <row r="18" spans="1:5" ht="15.75" thickBot="1" x14ac:dyDescent="0.3">
      <c r="A18" s="12" t="s">
        <v>35</v>
      </c>
      <c r="B18" s="13" t="s">
        <v>36</v>
      </c>
      <c r="C18" s="14">
        <v>3.4000000000000002E-2</v>
      </c>
      <c r="D18" s="15"/>
      <c r="E18" s="16">
        <f>SUM(C18*D18)</f>
        <v>0</v>
      </c>
    </row>
    <row r="19" spans="1:5" ht="15.75" thickBot="1" x14ac:dyDescent="0.3">
      <c r="A19" s="18"/>
      <c r="B19" s="19" t="s">
        <v>37</v>
      </c>
      <c r="C19" s="20"/>
      <c r="D19" s="11"/>
      <c r="E19" s="22"/>
    </row>
    <row r="20" spans="1:5" ht="15.75" thickBot="1" x14ac:dyDescent="0.3">
      <c r="A20" s="12" t="s">
        <v>38</v>
      </c>
      <c r="B20" s="13" t="s">
        <v>34</v>
      </c>
      <c r="C20" s="14">
        <v>0.06</v>
      </c>
      <c r="D20" s="15"/>
      <c r="E20" s="16">
        <f>SUM(C20*D20)</f>
        <v>0</v>
      </c>
    </row>
    <row r="21" spans="1:5" ht="15.75" thickBot="1" x14ac:dyDescent="0.3">
      <c r="A21" s="12" t="s">
        <v>39</v>
      </c>
      <c r="B21" s="13" t="s">
        <v>36</v>
      </c>
      <c r="C21" s="14">
        <v>0.06</v>
      </c>
      <c r="D21" s="15"/>
      <c r="E21" s="16">
        <f>SUM(C21*D21)</f>
        <v>0</v>
      </c>
    </row>
    <row r="22" spans="1:5" ht="15.75" thickBot="1" x14ac:dyDescent="0.3">
      <c r="A22" s="18"/>
      <c r="B22" s="19" t="s">
        <v>40</v>
      </c>
      <c r="C22" s="20"/>
      <c r="D22" s="11"/>
      <c r="E22" s="22"/>
    </row>
    <row r="23" spans="1:5" ht="15.75" thickBot="1" x14ac:dyDescent="0.3">
      <c r="A23" s="12" t="s">
        <v>41</v>
      </c>
      <c r="B23" s="13" t="s">
        <v>42</v>
      </c>
      <c r="C23" s="14">
        <v>0.45</v>
      </c>
      <c r="D23" s="15"/>
      <c r="E23" s="16">
        <f>SUM(C23*D23)</f>
        <v>0</v>
      </c>
    </row>
    <row r="24" spans="1:5" ht="15.75" thickBot="1" x14ac:dyDescent="0.3">
      <c r="A24" s="12" t="s">
        <v>43</v>
      </c>
      <c r="B24" s="13" t="s">
        <v>44</v>
      </c>
      <c r="C24" s="14">
        <v>0.23</v>
      </c>
      <c r="D24" s="15"/>
      <c r="E24" s="16">
        <f>SUM(C24*D24)</f>
        <v>0</v>
      </c>
    </row>
    <row r="25" spans="1:5" ht="15.75" thickBot="1" x14ac:dyDescent="0.3">
      <c r="A25" s="12" t="s">
        <v>45</v>
      </c>
      <c r="B25" s="13" t="s">
        <v>46</v>
      </c>
      <c r="C25" s="14">
        <v>0.11</v>
      </c>
      <c r="D25" s="15"/>
      <c r="E25" s="16">
        <f>SUM(C25*D25)</f>
        <v>0</v>
      </c>
    </row>
    <row r="26" spans="1:5" ht="15.75" thickBot="1" x14ac:dyDescent="0.3">
      <c r="A26" s="23"/>
      <c r="B26" s="10" t="s">
        <v>168</v>
      </c>
      <c r="C26" s="10" t="s">
        <v>171</v>
      </c>
      <c r="D26" s="11"/>
      <c r="E26" s="22"/>
    </row>
    <row r="27" spans="1:5" ht="15.75" thickBot="1" x14ac:dyDescent="0.3">
      <c r="A27" s="12" t="s">
        <v>47</v>
      </c>
      <c r="B27" s="13" t="s">
        <v>48</v>
      </c>
      <c r="C27" s="14">
        <v>2.38</v>
      </c>
      <c r="D27" s="15"/>
      <c r="E27" s="16">
        <f>SUM(C27*D27)</f>
        <v>0</v>
      </c>
    </row>
    <row r="28" spans="1:5" ht="15.75" thickBot="1" x14ac:dyDescent="0.3">
      <c r="A28" s="12" t="s">
        <v>49</v>
      </c>
      <c r="B28" s="13" t="s">
        <v>50</v>
      </c>
      <c r="C28" s="14">
        <v>2.38</v>
      </c>
      <c r="D28" s="15"/>
      <c r="E28" s="16">
        <f>SUM(C28*D28)</f>
        <v>0</v>
      </c>
    </row>
    <row r="29" spans="1:5" ht="15.75" thickBot="1" x14ac:dyDescent="0.3">
      <c r="A29" s="12" t="s">
        <v>51</v>
      </c>
      <c r="B29" s="13" t="s">
        <v>52</v>
      </c>
      <c r="C29" s="14">
        <v>1.74</v>
      </c>
      <c r="D29" s="15"/>
      <c r="E29" s="16">
        <f>SUM(C29*D29)</f>
        <v>0</v>
      </c>
    </row>
    <row r="30" spans="1:5" ht="13.5" customHeight="1" thickBot="1" x14ac:dyDescent="0.3">
      <c r="A30" s="68" t="s">
        <v>53</v>
      </c>
      <c r="B30" s="69"/>
      <c r="C30" s="70"/>
      <c r="D30" s="11"/>
      <c r="E30" s="22"/>
    </row>
    <row r="31" spans="1:5" x14ac:dyDescent="0.25">
      <c r="A31" s="66" t="s">
        <v>7</v>
      </c>
      <c r="B31" s="66" t="s">
        <v>54</v>
      </c>
      <c r="C31" s="24" t="s">
        <v>55</v>
      </c>
      <c r="D31" s="11"/>
      <c r="E31" s="22"/>
    </row>
    <row r="32" spans="1:5" ht="15.75" thickBot="1" x14ac:dyDescent="0.3">
      <c r="A32" s="67"/>
      <c r="B32" s="67"/>
      <c r="C32" s="25" t="s">
        <v>172</v>
      </c>
      <c r="D32" s="11"/>
      <c r="E32" s="22"/>
    </row>
    <row r="33" spans="1:8" ht="15.75" thickBot="1" x14ac:dyDescent="0.3">
      <c r="A33" s="26"/>
      <c r="B33" s="19" t="s">
        <v>56</v>
      </c>
      <c r="C33" s="27"/>
      <c r="D33" s="11"/>
      <c r="E33" s="22"/>
    </row>
    <row r="34" spans="1:8" ht="15.75" thickBot="1" x14ac:dyDescent="0.3">
      <c r="A34" s="12" t="s">
        <v>57</v>
      </c>
      <c r="B34" s="13" t="s">
        <v>58</v>
      </c>
      <c r="C34" s="14">
        <v>3.01</v>
      </c>
      <c r="D34" s="15"/>
      <c r="E34" s="16">
        <f>SUM(C34*D34)</f>
        <v>0</v>
      </c>
    </row>
    <row r="35" spans="1:8" ht="12" customHeight="1" thickBot="1" x14ac:dyDescent="0.3">
      <c r="A35" s="12" t="s">
        <v>59</v>
      </c>
      <c r="B35" s="13" t="s">
        <v>60</v>
      </c>
      <c r="C35" s="14">
        <v>4.57</v>
      </c>
      <c r="D35" s="15"/>
      <c r="E35" s="16">
        <f>SUM(C35*D35)</f>
        <v>0</v>
      </c>
    </row>
    <row r="36" spans="1:8" ht="15.75" thickBot="1" x14ac:dyDescent="0.3">
      <c r="A36" s="12" t="s">
        <v>61</v>
      </c>
      <c r="B36" s="13" t="s">
        <v>62</v>
      </c>
      <c r="C36" s="14">
        <v>2.41</v>
      </c>
      <c r="D36" s="15"/>
      <c r="E36" s="16">
        <f>SUM(C36*D36)</f>
        <v>0</v>
      </c>
    </row>
    <row r="37" spans="1:8" ht="15.75" thickBot="1" x14ac:dyDescent="0.3">
      <c r="A37" s="12" t="s">
        <v>63</v>
      </c>
      <c r="B37" s="13" t="s">
        <v>64</v>
      </c>
      <c r="C37" s="14">
        <v>2.2599999999999998</v>
      </c>
      <c r="D37" s="15"/>
      <c r="E37" s="16">
        <f>SUM(C37*D37)</f>
        <v>0</v>
      </c>
    </row>
    <row r="38" spans="1:8" ht="15.75" thickBot="1" x14ac:dyDescent="0.3">
      <c r="A38" s="18"/>
      <c r="B38" s="19" t="s">
        <v>65</v>
      </c>
      <c r="C38" s="20"/>
      <c r="D38" s="11"/>
      <c r="E38" s="22"/>
    </row>
    <row r="39" spans="1:8" ht="15.75" thickBot="1" x14ac:dyDescent="0.3">
      <c r="A39" s="12" t="s">
        <v>66</v>
      </c>
      <c r="B39" s="13" t="s">
        <v>58</v>
      </c>
      <c r="C39" s="14">
        <v>5.84</v>
      </c>
      <c r="D39" s="15"/>
      <c r="E39" s="16">
        <f>SUM(C39*D39)</f>
        <v>0</v>
      </c>
    </row>
    <row r="40" spans="1:8" ht="15.75" thickBot="1" x14ac:dyDescent="0.3">
      <c r="A40" s="12" t="s">
        <v>67</v>
      </c>
      <c r="B40" s="13" t="s">
        <v>60</v>
      </c>
      <c r="C40" s="14">
        <v>8.8800000000000008</v>
      </c>
      <c r="D40" s="15"/>
      <c r="E40" s="16">
        <f>SUM(C40*D40)</f>
        <v>0</v>
      </c>
    </row>
    <row r="41" spans="1:8" ht="15.75" thickBot="1" x14ac:dyDescent="0.3">
      <c r="A41" s="12" t="s">
        <v>68</v>
      </c>
      <c r="B41" s="13" t="s">
        <v>69</v>
      </c>
      <c r="C41" s="17">
        <v>2.8</v>
      </c>
      <c r="D41" s="15"/>
      <c r="E41" s="16">
        <f>SUM(C41*D41)</f>
        <v>0</v>
      </c>
    </row>
    <row r="42" spans="1:8" ht="15.75" thickBot="1" x14ac:dyDescent="0.3">
      <c r="A42" s="12" t="s">
        <v>70</v>
      </c>
      <c r="B42" s="13" t="s">
        <v>71</v>
      </c>
      <c r="C42" s="14">
        <v>2.34</v>
      </c>
      <c r="D42" s="15"/>
      <c r="E42" s="16">
        <f>SUM(C42*D42)</f>
        <v>0</v>
      </c>
    </row>
    <row r="43" spans="1:8" ht="15.75" thickBot="1" x14ac:dyDescent="0.3">
      <c r="A43" s="12" t="s">
        <v>72</v>
      </c>
      <c r="B43" s="13" t="s">
        <v>73</v>
      </c>
      <c r="C43" s="14">
        <v>2.04</v>
      </c>
      <c r="D43" s="15"/>
      <c r="E43" s="16">
        <f>SUM(C43*D43)</f>
        <v>0</v>
      </c>
    </row>
    <row r="44" spans="1:8" ht="15.75" thickBot="1" x14ac:dyDescent="0.3">
      <c r="A44" s="18"/>
      <c r="B44" s="19" t="s">
        <v>74</v>
      </c>
      <c r="C44" s="20"/>
      <c r="D44" s="11"/>
      <c r="E44" s="22"/>
    </row>
    <row r="45" spans="1:8" ht="15.75" thickBot="1" x14ac:dyDescent="0.3">
      <c r="A45" s="12" t="s">
        <v>75</v>
      </c>
      <c r="B45" s="13" t="s">
        <v>58</v>
      </c>
      <c r="C45" s="14">
        <v>0.28999999999999998</v>
      </c>
      <c r="D45" s="15"/>
      <c r="E45" s="16">
        <f t="shared" ref="E45:E59" si="1">SUM(C45*D45)</f>
        <v>0</v>
      </c>
      <c r="H45" s="28"/>
    </row>
    <row r="46" spans="1:8" ht="15.75" thickBot="1" x14ac:dyDescent="0.3">
      <c r="A46" s="12" t="s">
        <v>76</v>
      </c>
      <c r="B46" s="13" t="s">
        <v>77</v>
      </c>
      <c r="C46" s="14">
        <v>0.21</v>
      </c>
      <c r="D46" s="15"/>
      <c r="E46" s="16">
        <f t="shared" si="1"/>
        <v>0</v>
      </c>
    </row>
    <row r="47" spans="1:8" ht="15.75" thickBot="1" x14ac:dyDescent="0.3">
      <c r="A47" s="12" t="s">
        <v>78</v>
      </c>
      <c r="B47" s="13" t="s">
        <v>79</v>
      </c>
      <c r="C47" s="14">
        <v>0.22</v>
      </c>
      <c r="D47" s="15"/>
      <c r="E47" s="16">
        <f t="shared" si="1"/>
        <v>0</v>
      </c>
    </row>
    <row r="48" spans="1:8" ht="15.75" thickBot="1" x14ac:dyDescent="0.3">
      <c r="A48" s="12" t="s">
        <v>80</v>
      </c>
      <c r="B48" s="13" t="s">
        <v>81</v>
      </c>
      <c r="C48" s="17">
        <v>0.2</v>
      </c>
      <c r="D48" s="15"/>
      <c r="E48" s="16">
        <f t="shared" si="1"/>
        <v>0</v>
      </c>
    </row>
    <row r="49" spans="1:5" ht="15.75" thickBot="1" x14ac:dyDescent="0.3">
      <c r="A49" s="12" t="s">
        <v>82</v>
      </c>
      <c r="B49" s="13" t="s">
        <v>83</v>
      </c>
      <c r="C49" s="14">
        <v>0.19</v>
      </c>
      <c r="D49" s="15"/>
      <c r="E49" s="16">
        <f t="shared" si="1"/>
        <v>0</v>
      </c>
    </row>
    <row r="50" spans="1:5" ht="15.75" thickBot="1" x14ac:dyDescent="0.3">
      <c r="A50" s="12" t="s">
        <v>84</v>
      </c>
      <c r="B50" s="13" t="s">
        <v>85</v>
      </c>
      <c r="C50" s="14">
        <v>0.17</v>
      </c>
      <c r="D50" s="15"/>
      <c r="E50" s="16">
        <f t="shared" si="1"/>
        <v>0</v>
      </c>
    </row>
    <row r="51" spans="1:5" ht="15.75" thickBot="1" x14ac:dyDescent="0.3">
      <c r="A51" s="12" t="s">
        <v>86</v>
      </c>
      <c r="B51" s="13" t="s">
        <v>87</v>
      </c>
      <c r="C51" s="14">
        <v>0.08</v>
      </c>
      <c r="D51" s="15"/>
      <c r="E51" s="16">
        <f t="shared" si="1"/>
        <v>0</v>
      </c>
    </row>
    <row r="52" spans="1:5" ht="15.75" thickBot="1" x14ac:dyDescent="0.3">
      <c r="A52" s="29"/>
      <c r="B52" s="19" t="s">
        <v>88</v>
      </c>
      <c r="C52" s="20"/>
      <c r="D52" s="11"/>
      <c r="E52" s="22"/>
    </row>
    <row r="53" spans="1:5" ht="15.75" thickBot="1" x14ac:dyDescent="0.3">
      <c r="A53" s="12" t="s">
        <v>89</v>
      </c>
      <c r="B53" s="13" t="s">
        <v>58</v>
      </c>
      <c r="C53" s="14">
        <v>1.59</v>
      </c>
      <c r="D53" s="15"/>
      <c r="E53" s="16">
        <f t="shared" si="1"/>
        <v>0</v>
      </c>
    </row>
    <row r="54" spans="1:5" ht="15.75" thickBot="1" x14ac:dyDescent="0.3">
      <c r="A54" s="12" t="s">
        <v>90</v>
      </c>
      <c r="B54" s="60" t="s">
        <v>60</v>
      </c>
      <c r="C54" s="58">
        <v>1.1399999999999999</v>
      </c>
      <c r="D54" s="15"/>
      <c r="E54" s="16">
        <f t="shared" si="1"/>
        <v>0</v>
      </c>
    </row>
    <row r="55" spans="1:5" ht="15.75" thickBot="1" x14ac:dyDescent="0.3">
      <c r="A55" s="12" t="s">
        <v>91</v>
      </c>
      <c r="B55" s="60" t="s">
        <v>64</v>
      </c>
      <c r="C55" s="58">
        <v>1.19</v>
      </c>
      <c r="D55" s="15"/>
      <c r="E55" s="16">
        <f t="shared" si="1"/>
        <v>0</v>
      </c>
    </row>
    <row r="56" spans="1:5" ht="15.75" thickBot="1" x14ac:dyDescent="0.3">
      <c r="A56" s="12" t="s">
        <v>92</v>
      </c>
      <c r="B56" s="13" t="s">
        <v>93</v>
      </c>
      <c r="C56" s="14">
        <v>0.64</v>
      </c>
      <c r="D56" s="15"/>
      <c r="E56" s="16">
        <f t="shared" si="1"/>
        <v>0</v>
      </c>
    </row>
    <row r="57" spans="1:5" ht="26.25" thickBot="1" x14ac:dyDescent="0.3">
      <c r="A57" s="12" t="s">
        <v>94</v>
      </c>
      <c r="B57" s="13" t="s">
        <v>95</v>
      </c>
      <c r="C57" s="14">
        <v>0.64</v>
      </c>
      <c r="D57" s="15"/>
      <c r="E57" s="16">
        <f t="shared" si="1"/>
        <v>0</v>
      </c>
    </row>
    <row r="58" spans="1:5" ht="15.75" thickBot="1" x14ac:dyDescent="0.3">
      <c r="A58" s="18"/>
      <c r="B58" s="19" t="s">
        <v>96</v>
      </c>
      <c r="C58" s="20"/>
      <c r="D58" s="11"/>
      <c r="E58" s="22"/>
    </row>
    <row r="59" spans="1:5" ht="15.75" thickBot="1" x14ac:dyDescent="0.3">
      <c r="A59" s="12" t="s">
        <v>97</v>
      </c>
      <c r="B59" s="13" t="s">
        <v>58</v>
      </c>
      <c r="C59" s="14">
        <v>4.1399999999999997</v>
      </c>
      <c r="D59" s="15"/>
      <c r="E59" s="16">
        <f t="shared" si="1"/>
        <v>0</v>
      </c>
    </row>
    <row r="60" spans="1:5" ht="15.75" thickBot="1" x14ac:dyDescent="0.3">
      <c r="A60" s="12" t="s">
        <v>98</v>
      </c>
      <c r="B60" s="13" t="s">
        <v>60</v>
      </c>
      <c r="C60" s="14">
        <v>2.97</v>
      </c>
      <c r="D60" s="15"/>
      <c r="E60" s="16">
        <f>SUM(C60*D60)</f>
        <v>0</v>
      </c>
    </row>
    <row r="61" spans="1:5" ht="15.75" thickBot="1" x14ac:dyDescent="0.3">
      <c r="A61" s="12" t="s">
        <v>99</v>
      </c>
      <c r="B61" s="13" t="s">
        <v>64</v>
      </c>
      <c r="C61" s="14">
        <v>3.11</v>
      </c>
      <c r="D61" s="15"/>
      <c r="E61" s="16">
        <f>SUM(C61*D61)</f>
        <v>0</v>
      </c>
    </row>
    <row r="62" spans="1:5" ht="15.75" thickBot="1" x14ac:dyDescent="0.3">
      <c r="A62" s="12" t="s">
        <v>100</v>
      </c>
      <c r="B62" s="13" t="s">
        <v>93</v>
      </c>
      <c r="C62" s="14">
        <v>1.66</v>
      </c>
      <c r="D62" s="15"/>
      <c r="E62" s="16">
        <f t="shared" ref="E62" si="2">SUM(C62*D62)</f>
        <v>0</v>
      </c>
    </row>
    <row r="63" spans="1:5" ht="26.25" thickBot="1" x14ac:dyDescent="0.3">
      <c r="A63" s="12" t="s">
        <v>101</v>
      </c>
      <c r="B63" s="13" t="s">
        <v>95</v>
      </c>
      <c r="C63" s="14">
        <v>1.66</v>
      </c>
      <c r="D63" s="15"/>
      <c r="E63" s="16">
        <f>SUM(C63*D63)</f>
        <v>0</v>
      </c>
    </row>
    <row r="64" spans="1:5" ht="13.5" customHeight="1" thickBot="1" x14ac:dyDescent="0.3">
      <c r="A64" s="62" t="s">
        <v>7</v>
      </c>
      <c r="B64" s="63" t="s">
        <v>102</v>
      </c>
      <c r="C64" s="30" t="s">
        <v>171</v>
      </c>
      <c r="D64" s="11"/>
      <c r="E64" s="22"/>
    </row>
    <row r="65" spans="1:6" ht="15.75" thickBot="1" x14ac:dyDescent="0.3">
      <c r="A65" s="12" t="s">
        <v>103</v>
      </c>
      <c r="B65" s="13" t="s">
        <v>104</v>
      </c>
      <c r="C65" s="14">
        <v>1.49</v>
      </c>
      <c r="D65" s="15"/>
      <c r="E65" s="16">
        <f t="shared" ref="E65:E74" si="3">SUM(C65*D65)</f>
        <v>0</v>
      </c>
    </row>
    <row r="66" spans="1:6" ht="15.75" thickBot="1" x14ac:dyDescent="0.3">
      <c r="A66" s="18"/>
      <c r="B66" s="19" t="s">
        <v>105</v>
      </c>
      <c r="C66" s="27"/>
      <c r="D66" s="11"/>
      <c r="E66" s="22"/>
    </row>
    <row r="67" spans="1:6" ht="15.75" thickBot="1" x14ac:dyDescent="0.3">
      <c r="A67" s="12" t="s">
        <v>106</v>
      </c>
      <c r="B67" s="13" t="s">
        <v>107</v>
      </c>
      <c r="C67" s="14">
        <v>1.4</v>
      </c>
      <c r="D67" s="15"/>
      <c r="E67" s="16">
        <f t="shared" si="3"/>
        <v>0</v>
      </c>
    </row>
    <row r="68" spans="1:6" ht="15.75" thickBot="1" x14ac:dyDescent="0.3">
      <c r="A68" s="12" t="s">
        <v>108</v>
      </c>
      <c r="B68" s="13" t="s">
        <v>109</v>
      </c>
      <c r="C68" s="14">
        <v>0.28000000000000003</v>
      </c>
      <c r="D68" s="15"/>
      <c r="E68" s="16">
        <f t="shared" si="3"/>
        <v>0</v>
      </c>
    </row>
    <row r="69" spans="1:6" ht="15.75" thickBot="1" x14ac:dyDescent="0.3">
      <c r="A69" s="12" t="s">
        <v>110</v>
      </c>
      <c r="B69" s="13" t="s">
        <v>111</v>
      </c>
      <c r="C69" s="14">
        <v>0.7</v>
      </c>
      <c r="D69" s="15"/>
      <c r="E69" s="16">
        <f t="shared" si="3"/>
        <v>0</v>
      </c>
    </row>
    <row r="70" spans="1:6" ht="15.75" thickBot="1" x14ac:dyDescent="0.3">
      <c r="A70" s="12" t="s">
        <v>112</v>
      </c>
      <c r="B70" s="13" t="s">
        <v>113</v>
      </c>
      <c r="C70" s="14">
        <v>1.05</v>
      </c>
      <c r="D70" s="15"/>
      <c r="E70" s="16">
        <f t="shared" si="3"/>
        <v>0</v>
      </c>
    </row>
    <row r="71" spans="1:6" ht="15.75" thickBot="1" x14ac:dyDescent="0.3">
      <c r="A71" s="12" t="s">
        <v>114</v>
      </c>
      <c r="B71" s="13" t="s">
        <v>115</v>
      </c>
      <c r="C71" s="14">
        <v>1.4</v>
      </c>
      <c r="D71" s="15"/>
      <c r="E71" s="16">
        <f t="shared" si="3"/>
        <v>0</v>
      </c>
    </row>
    <row r="72" spans="1:6" ht="15.75" thickBot="1" x14ac:dyDescent="0.3">
      <c r="A72" s="12" t="s">
        <v>116</v>
      </c>
      <c r="B72" s="13" t="s">
        <v>117</v>
      </c>
      <c r="C72" s="14">
        <v>0.28000000000000003</v>
      </c>
      <c r="D72" s="15"/>
      <c r="E72" s="16">
        <f t="shared" si="3"/>
        <v>0</v>
      </c>
    </row>
    <row r="73" spans="1:6" ht="15.75" thickBot="1" x14ac:dyDescent="0.3">
      <c r="A73" s="59" t="s">
        <v>118</v>
      </c>
      <c r="B73" s="60" t="s">
        <v>119</v>
      </c>
      <c r="C73" s="58">
        <v>0.56000000000000005</v>
      </c>
      <c r="D73" s="15"/>
      <c r="E73" s="16">
        <f t="shared" si="3"/>
        <v>0</v>
      </c>
    </row>
    <row r="74" spans="1:6" ht="15.75" thickBot="1" x14ac:dyDescent="0.3">
      <c r="A74" s="59" t="s">
        <v>120</v>
      </c>
      <c r="B74" s="60" t="s">
        <v>121</v>
      </c>
      <c r="C74" s="58">
        <v>0.84</v>
      </c>
      <c r="D74" s="15"/>
      <c r="E74" s="16">
        <f t="shared" si="3"/>
        <v>0</v>
      </c>
    </row>
    <row r="75" spans="1:6" ht="19.5" customHeight="1" x14ac:dyDescent="0.25">
      <c r="A75" s="7"/>
      <c r="B75" s="7"/>
      <c r="C75" s="31"/>
      <c r="D75" s="32"/>
      <c r="E75" s="33" t="s">
        <v>173</v>
      </c>
      <c r="F75" s="34">
        <f>SUM(E5:E74)</f>
        <v>0</v>
      </c>
    </row>
    <row r="76" spans="1:6" ht="19.5" customHeight="1" x14ac:dyDescent="0.25">
      <c r="A76" s="7"/>
      <c r="B76" s="7"/>
      <c r="C76" s="31"/>
      <c r="D76" s="32"/>
      <c r="E76" s="35" t="s">
        <v>174</v>
      </c>
      <c r="F76" s="36">
        <v>1000</v>
      </c>
    </row>
    <row r="77" spans="1:6" ht="19.5" customHeight="1" thickBot="1" x14ac:dyDescent="0.3">
      <c r="A77" s="37"/>
      <c r="B77" s="38"/>
      <c r="C77" s="14"/>
      <c r="D77" s="32"/>
      <c r="E77" s="35" t="s">
        <v>123</v>
      </c>
      <c r="F77" s="35" t="str">
        <f>IF(F75&gt;F76,"NO- report above value","YES")</f>
        <v>YES</v>
      </c>
    </row>
    <row r="78" spans="1:6" ht="15.75" thickBot="1" x14ac:dyDescent="0.3">
      <c r="A78" s="62" t="s">
        <v>7</v>
      </c>
      <c r="B78" s="62" t="s">
        <v>124</v>
      </c>
      <c r="C78" s="39" t="s">
        <v>178</v>
      </c>
      <c r="D78" s="11"/>
      <c r="E78" s="11"/>
    </row>
    <row r="79" spans="1:6" ht="15.75" thickBot="1" x14ac:dyDescent="0.3">
      <c r="A79" s="37" t="s">
        <v>125</v>
      </c>
      <c r="B79" s="40" t="s">
        <v>126</v>
      </c>
      <c r="C79" s="12">
        <v>7.8E-2</v>
      </c>
      <c r="D79" s="15"/>
      <c r="E79" s="16">
        <f t="shared" ref="E79" si="4">SUM(C79*D79)</f>
        <v>0</v>
      </c>
    </row>
    <row r="80" spans="1:6" ht="15.75" thickBot="1" x14ac:dyDescent="0.3">
      <c r="A80" s="37" t="s">
        <v>127</v>
      </c>
      <c r="B80" s="40" t="s">
        <v>179</v>
      </c>
      <c r="C80" s="12">
        <v>1.5</v>
      </c>
      <c r="D80" s="15"/>
      <c r="E80" s="16">
        <f>SUM(C80*D80)</f>
        <v>0</v>
      </c>
    </row>
    <row r="81" spans="1:6" ht="15.75" thickBot="1" x14ac:dyDescent="0.3">
      <c r="A81" s="37" t="s">
        <v>128</v>
      </c>
      <c r="B81" s="40" t="s">
        <v>129</v>
      </c>
      <c r="C81" s="12">
        <v>3</v>
      </c>
      <c r="D81" s="15"/>
      <c r="E81" s="16">
        <f>SUM(C81*D81)</f>
        <v>0</v>
      </c>
    </row>
    <row r="82" spans="1:6" x14ac:dyDescent="0.25">
      <c r="A82" s="41"/>
      <c r="B82" s="7"/>
      <c r="C82" s="7"/>
      <c r="D82" s="32"/>
      <c r="E82" s="33" t="s">
        <v>175</v>
      </c>
      <c r="F82" s="34">
        <f>SUM(E79:E81)</f>
        <v>0</v>
      </c>
    </row>
    <row r="83" spans="1:6" x14ac:dyDescent="0.25">
      <c r="A83" s="41"/>
      <c r="B83" s="7"/>
      <c r="C83" s="7"/>
      <c r="D83" s="32"/>
      <c r="E83" s="35" t="s">
        <v>174</v>
      </c>
      <c r="F83" s="36">
        <v>10000</v>
      </c>
    </row>
    <row r="84" spans="1:6" ht="15.75" thickBot="1" x14ac:dyDescent="0.3">
      <c r="A84" s="41"/>
      <c r="B84" s="7"/>
      <c r="C84" s="7"/>
      <c r="D84" s="32"/>
      <c r="E84" s="35" t="s">
        <v>123</v>
      </c>
      <c r="F84" s="35" t="str">
        <f>IF(F82&gt;F83,"NO- report above value","YES")</f>
        <v>YES</v>
      </c>
    </row>
    <row r="85" spans="1:6" ht="18.75" thickBot="1" x14ac:dyDescent="0.3">
      <c r="A85" s="62" t="s">
        <v>7</v>
      </c>
      <c r="B85" s="62" t="s">
        <v>177</v>
      </c>
      <c r="C85" s="39" t="s">
        <v>176</v>
      </c>
      <c r="D85" s="11"/>
      <c r="E85" s="11"/>
    </row>
    <row r="86" spans="1:6" ht="15.75" thickBot="1" x14ac:dyDescent="0.3">
      <c r="A86" s="37" t="s">
        <v>130</v>
      </c>
      <c r="B86" s="42" t="s">
        <v>131</v>
      </c>
      <c r="C86" s="59">
        <v>0.1</v>
      </c>
      <c r="D86" s="15"/>
      <c r="E86" s="16">
        <f t="shared" ref="E86:E92" si="5">SUM(C86*D86)</f>
        <v>0</v>
      </c>
    </row>
    <row r="87" spans="1:6" ht="15.75" thickBot="1" x14ac:dyDescent="0.3">
      <c r="A87" s="37" t="s">
        <v>132</v>
      </c>
      <c r="B87" s="42" t="s">
        <v>133</v>
      </c>
      <c r="C87" s="59">
        <v>0.05</v>
      </c>
      <c r="D87" s="15"/>
      <c r="E87" s="16">
        <f t="shared" si="5"/>
        <v>0</v>
      </c>
    </row>
    <row r="88" spans="1:6" ht="15.75" thickBot="1" x14ac:dyDescent="0.3">
      <c r="A88" s="37" t="s">
        <v>134</v>
      </c>
      <c r="B88" s="42" t="s">
        <v>135</v>
      </c>
      <c r="C88" s="59">
        <v>0.1</v>
      </c>
      <c r="D88" s="15"/>
      <c r="E88" s="16">
        <f t="shared" si="5"/>
        <v>0</v>
      </c>
    </row>
    <row r="89" spans="1:6" ht="15.75" thickBot="1" x14ac:dyDescent="0.3">
      <c r="A89" s="37" t="s">
        <v>136</v>
      </c>
      <c r="B89" s="42" t="s">
        <v>137</v>
      </c>
      <c r="C89" s="59">
        <v>0.9</v>
      </c>
      <c r="D89" s="15"/>
      <c r="E89" s="16">
        <f t="shared" si="5"/>
        <v>0</v>
      </c>
    </row>
    <row r="90" spans="1:6" ht="15.75" thickBot="1" x14ac:dyDescent="0.3">
      <c r="A90" s="37" t="s">
        <v>138</v>
      </c>
      <c r="B90" s="42" t="s">
        <v>139</v>
      </c>
      <c r="C90" s="59">
        <v>0.5</v>
      </c>
      <c r="D90" s="15"/>
      <c r="E90" s="16">
        <f t="shared" si="5"/>
        <v>0</v>
      </c>
    </row>
    <row r="91" spans="1:6" ht="15.75" thickBot="1" x14ac:dyDescent="0.3">
      <c r="A91" s="37" t="s">
        <v>140</v>
      </c>
      <c r="B91" s="42" t="s">
        <v>46</v>
      </c>
      <c r="C91" s="59">
        <v>0.2</v>
      </c>
      <c r="D91" s="15"/>
      <c r="E91" s="16">
        <f t="shared" si="5"/>
        <v>0</v>
      </c>
    </row>
    <row r="92" spans="1:6" ht="15.75" thickBot="1" x14ac:dyDescent="0.3">
      <c r="A92" s="37" t="s">
        <v>141</v>
      </c>
      <c r="B92" s="42" t="s">
        <v>142</v>
      </c>
      <c r="C92" s="59">
        <v>0.1</v>
      </c>
      <c r="D92" s="15"/>
      <c r="E92" s="16">
        <f t="shared" si="5"/>
        <v>0</v>
      </c>
    </row>
    <row r="93" spans="1:6" x14ac:dyDescent="0.25">
      <c r="E93" s="33" t="s">
        <v>180</v>
      </c>
      <c r="F93" s="34">
        <f>SUM(E86:E92)</f>
        <v>0</v>
      </c>
    </row>
    <row r="94" spans="1:6" x14ac:dyDescent="0.25">
      <c r="E94" s="35" t="s">
        <v>174</v>
      </c>
      <c r="F94" s="36">
        <v>50000</v>
      </c>
    </row>
    <row r="95" spans="1:6" x14ac:dyDescent="0.25">
      <c r="E95" s="35" t="s">
        <v>123</v>
      </c>
      <c r="F95" s="35" t="str">
        <f>IF(F93&gt;F94,"NO- report above value","YES")</f>
        <v>YES</v>
      </c>
    </row>
    <row r="96" spans="1:6" ht="15.75" x14ac:dyDescent="0.25">
      <c r="E96" s="64" t="s">
        <v>167</v>
      </c>
    </row>
    <row r="305" spans="2:2" x14ac:dyDescent="0.25">
      <c r="B305" s="43"/>
    </row>
    <row r="307" spans="2:2" x14ac:dyDescent="0.25">
      <c r="B307" s="43"/>
    </row>
    <row r="420" spans="2:2" x14ac:dyDescent="0.25">
      <c r="B420" s="43"/>
    </row>
  </sheetData>
  <sheetProtection selectLockedCells="1"/>
  <mergeCells count="6">
    <mergeCell ref="B1:C1"/>
    <mergeCell ref="B2:C2"/>
    <mergeCell ref="A3:A4"/>
    <mergeCell ref="A30:C30"/>
    <mergeCell ref="A31:A32"/>
    <mergeCell ref="B31:B3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workbookViewId="0">
      <selection activeCell="E23" sqref="E23"/>
    </sheetView>
  </sheetViews>
  <sheetFormatPr defaultRowHeight="15" x14ac:dyDescent="0.25"/>
  <cols>
    <col min="1" max="1" width="13.42578125" bestFit="1" customWidth="1"/>
    <col min="2" max="2" width="104.28515625" customWidth="1"/>
    <col min="3" max="3" width="14.7109375" bestFit="1" customWidth="1"/>
    <col min="4" max="4" width="10.5703125" bestFit="1" customWidth="1"/>
    <col min="5" max="5" width="30" bestFit="1" customWidth="1"/>
    <col min="6" max="6" width="9.42578125" bestFit="1" customWidth="1"/>
  </cols>
  <sheetData>
    <row r="1" spans="1:6" ht="46.5" x14ac:dyDescent="0.35">
      <c r="A1" s="44" t="s">
        <v>143</v>
      </c>
      <c r="B1" s="44" t="s">
        <v>144</v>
      </c>
      <c r="C1" s="44" t="s">
        <v>145</v>
      </c>
      <c r="D1" s="44" t="s">
        <v>146</v>
      </c>
      <c r="E1" s="54" t="s">
        <v>147</v>
      </c>
      <c r="F1" s="44" t="s">
        <v>148</v>
      </c>
    </row>
    <row r="2" spans="1:6" x14ac:dyDescent="0.25">
      <c r="A2" s="71" t="s">
        <v>149</v>
      </c>
      <c r="B2" s="77" t="s">
        <v>150</v>
      </c>
      <c r="C2" s="45" t="s">
        <v>151</v>
      </c>
      <c r="D2" s="46">
        <v>2710.6371418547596</v>
      </c>
      <c r="E2" s="15"/>
      <c r="F2" s="47">
        <f>SUM(D2*E2)</f>
        <v>0</v>
      </c>
    </row>
    <row r="3" spans="1:6" x14ac:dyDescent="0.25">
      <c r="A3" s="72"/>
      <c r="B3" s="78"/>
      <c r="C3" s="45" t="s">
        <v>152</v>
      </c>
      <c r="D3" s="46">
        <v>0.47436149982458292</v>
      </c>
      <c r="E3" s="15"/>
      <c r="F3" s="47">
        <f t="shared" ref="F3:F37" si="0">SUM(D3*E3)</f>
        <v>0</v>
      </c>
    </row>
    <row r="4" spans="1:6" x14ac:dyDescent="0.25">
      <c r="A4" s="72"/>
      <c r="B4" s="78"/>
      <c r="C4" s="45" t="s">
        <v>153</v>
      </c>
      <c r="D4" s="46">
        <v>0.20405030487437806</v>
      </c>
      <c r="E4" s="15"/>
      <c r="F4" s="47">
        <f t="shared" si="0"/>
        <v>0</v>
      </c>
    </row>
    <row r="5" spans="1:6" x14ac:dyDescent="0.25">
      <c r="A5" s="72"/>
      <c r="B5" s="79"/>
      <c r="C5" s="45" t="s">
        <v>154</v>
      </c>
      <c r="D5" s="46">
        <v>0.18364527438694028</v>
      </c>
      <c r="E5" s="15"/>
      <c r="F5" s="47">
        <f t="shared" si="0"/>
        <v>0</v>
      </c>
    </row>
    <row r="6" spans="1:6" x14ac:dyDescent="0.25">
      <c r="A6" s="72"/>
      <c r="B6" s="77" t="s">
        <v>155</v>
      </c>
      <c r="C6" s="45" t="s">
        <v>151</v>
      </c>
      <c r="D6" s="46">
        <v>2710.6371418547596</v>
      </c>
      <c r="E6" s="15"/>
      <c r="F6" s="47">
        <f t="shared" si="0"/>
        <v>0</v>
      </c>
    </row>
    <row r="7" spans="1:6" x14ac:dyDescent="0.25">
      <c r="A7" s="72"/>
      <c r="B7" s="78"/>
      <c r="C7" s="45" t="s">
        <v>152</v>
      </c>
      <c r="D7" s="46">
        <v>1.2265326433731945</v>
      </c>
      <c r="E7" s="15"/>
      <c r="F7" s="47">
        <f t="shared" si="0"/>
        <v>0</v>
      </c>
    </row>
    <row r="8" spans="1:6" x14ac:dyDescent="0.25">
      <c r="A8" s="72"/>
      <c r="B8" s="78"/>
      <c r="C8" s="45" t="s">
        <v>153</v>
      </c>
      <c r="D8" s="48">
        <v>0.20405030487437806</v>
      </c>
      <c r="E8" s="15"/>
      <c r="F8" s="47">
        <f t="shared" si="0"/>
        <v>0</v>
      </c>
    </row>
    <row r="9" spans="1:6" x14ac:dyDescent="0.25">
      <c r="A9" s="72"/>
      <c r="B9" s="79"/>
      <c r="C9" s="45" t="s">
        <v>154</v>
      </c>
      <c r="D9" s="46">
        <v>0.18364527438694028</v>
      </c>
      <c r="E9" s="15"/>
      <c r="F9" s="47">
        <f t="shared" si="0"/>
        <v>0</v>
      </c>
    </row>
    <row r="10" spans="1:6" x14ac:dyDescent="0.25">
      <c r="A10" s="72"/>
      <c r="B10" s="77" t="s">
        <v>156</v>
      </c>
      <c r="C10" s="45" t="s">
        <v>151</v>
      </c>
      <c r="D10" s="46">
        <v>2936.4761416983624</v>
      </c>
      <c r="E10" s="15"/>
      <c r="F10" s="47">
        <f t="shared" si="0"/>
        <v>0</v>
      </c>
    </row>
    <row r="11" spans="1:6" x14ac:dyDescent="0.25">
      <c r="A11" s="72"/>
      <c r="B11" s="78"/>
      <c r="C11" s="45" t="s">
        <v>152</v>
      </c>
      <c r="D11" s="46">
        <v>1.5023027865338361</v>
      </c>
      <c r="E11" s="15"/>
      <c r="F11" s="47">
        <f t="shared" si="0"/>
        <v>0</v>
      </c>
    </row>
    <row r="12" spans="1:6" x14ac:dyDescent="0.25">
      <c r="A12" s="72"/>
      <c r="B12" s="78"/>
      <c r="C12" s="45" t="s">
        <v>153</v>
      </c>
      <c r="D12" s="46">
        <v>0.22999075033149458</v>
      </c>
      <c r="E12" s="15"/>
      <c r="F12" s="47">
        <f t="shared" si="0"/>
        <v>0</v>
      </c>
    </row>
    <row r="13" spans="1:6" x14ac:dyDescent="0.25">
      <c r="A13" s="72"/>
      <c r="B13" s="79"/>
      <c r="C13" s="45" t="s">
        <v>154</v>
      </c>
      <c r="D13" s="46">
        <v>0.2141903857837209</v>
      </c>
      <c r="E13" s="15"/>
      <c r="F13" s="47">
        <f t="shared" si="0"/>
        <v>0</v>
      </c>
    </row>
    <row r="14" spans="1:6" x14ac:dyDescent="0.25">
      <c r="A14" s="72"/>
      <c r="B14" s="77" t="s">
        <v>157</v>
      </c>
      <c r="C14" s="45" t="s">
        <v>151</v>
      </c>
      <c r="D14" s="46">
        <v>2710.6371418547596</v>
      </c>
      <c r="E14" s="15"/>
      <c r="F14" s="47">
        <f t="shared" si="0"/>
        <v>0</v>
      </c>
    </row>
    <row r="15" spans="1:6" x14ac:dyDescent="0.25">
      <c r="A15" s="72"/>
      <c r="B15" s="78"/>
      <c r="C15" s="45" t="s">
        <v>158</v>
      </c>
      <c r="D15" s="46">
        <v>2.0245071153227734</v>
      </c>
      <c r="E15" s="15"/>
      <c r="F15" s="47">
        <f t="shared" si="0"/>
        <v>0</v>
      </c>
    </row>
    <row r="16" spans="1:6" x14ac:dyDescent="0.25">
      <c r="A16" s="72"/>
      <c r="B16" s="78"/>
      <c r="C16" s="45" t="s">
        <v>153</v>
      </c>
      <c r="D16" s="46">
        <v>0.20405030487437806</v>
      </c>
      <c r="E16" s="15"/>
      <c r="F16" s="47">
        <f t="shared" si="0"/>
        <v>0</v>
      </c>
    </row>
    <row r="17" spans="1:6" x14ac:dyDescent="0.25">
      <c r="A17" s="72"/>
      <c r="B17" s="79"/>
      <c r="C17" s="45" t="s">
        <v>154</v>
      </c>
      <c r="D17" s="46">
        <v>0.18364527438694028</v>
      </c>
      <c r="E17" s="15"/>
      <c r="F17" s="47">
        <f t="shared" si="0"/>
        <v>0</v>
      </c>
    </row>
    <row r="18" spans="1:6" x14ac:dyDescent="0.25">
      <c r="A18" s="72"/>
      <c r="B18" s="74" t="s">
        <v>159</v>
      </c>
      <c r="C18" s="45" t="s">
        <v>151</v>
      </c>
      <c r="D18" s="46">
        <v>2649.351151357655</v>
      </c>
      <c r="E18" s="15"/>
      <c r="F18" s="47">
        <f t="shared" si="0"/>
        <v>0</v>
      </c>
    </row>
    <row r="19" spans="1:6" x14ac:dyDescent="0.25">
      <c r="A19" s="72"/>
      <c r="B19" s="75"/>
      <c r="C19" s="45" t="s">
        <v>152</v>
      </c>
      <c r="D19" s="46">
        <v>0.97045829720060628</v>
      </c>
      <c r="E19" s="15"/>
      <c r="F19" s="47">
        <f t="shared" si="0"/>
        <v>0</v>
      </c>
    </row>
    <row r="20" spans="1:6" x14ac:dyDescent="0.25">
      <c r="A20" s="72"/>
      <c r="B20" s="75"/>
      <c r="C20" s="45" t="s">
        <v>153</v>
      </c>
      <c r="D20" s="46">
        <v>0.20466270399865438</v>
      </c>
      <c r="E20" s="15"/>
      <c r="F20" s="47">
        <f t="shared" si="0"/>
        <v>0</v>
      </c>
    </row>
    <row r="21" spans="1:6" x14ac:dyDescent="0.25">
      <c r="A21" s="73"/>
      <c r="B21" s="76"/>
      <c r="C21" s="45" t="s">
        <v>154</v>
      </c>
      <c r="D21" s="46">
        <v>0.18828968767876203</v>
      </c>
      <c r="E21" s="15"/>
      <c r="F21" s="47">
        <f t="shared" si="0"/>
        <v>0</v>
      </c>
    </row>
    <row r="22" spans="1:6" x14ac:dyDescent="0.25">
      <c r="A22" s="71" t="s">
        <v>160</v>
      </c>
      <c r="B22" s="74" t="s">
        <v>161</v>
      </c>
      <c r="C22" s="45" t="s">
        <v>151</v>
      </c>
      <c r="D22" s="46">
        <v>3082.8222398664648</v>
      </c>
      <c r="E22" s="15"/>
      <c r="F22" s="47">
        <f t="shared" si="0"/>
        <v>0</v>
      </c>
    </row>
    <row r="23" spans="1:6" x14ac:dyDescent="0.25">
      <c r="A23" s="72"/>
      <c r="B23" s="75"/>
      <c r="C23" s="45" t="s">
        <v>152</v>
      </c>
      <c r="D23" s="46">
        <v>2.5900663494606757</v>
      </c>
      <c r="E23" s="15"/>
      <c r="F23" s="47">
        <f t="shared" si="0"/>
        <v>0</v>
      </c>
    </row>
    <row r="24" spans="1:6" x14ac:dyDescent="0.25">
      <c r="A24" s="72"/>
      <c r="B24" s="75"/>
      <c r="C24" s="45" t="s">
        <v>153</v>
      </c>
      <c r="D24" s="46">
        <v>0.25945714142875131</v>
      </c>
      <c r="E24" s="15"/>
      <c r="F24" s="47">
        <f t="shared" si="0"/>
        <v>0</v>
      </c>
    </row>
    <row r="25" spans="1:6" x14ac:dyDescent="0.25">
      <c r="A25" s="72"/>
      <c r="B25" s="76"/>
      <c r="C25" s="45" t="s">
        <v>154</v>
      </c>
      <c r="D25" s="46">
        <v>0.243889712943026</v>
      </c>
      <c r="E25" s="15"/>
      <c r="F25" s="47">
        <f t="shared" si="0"/>
        <v>0</v>
      </c>
    </row>
    <row r="26" spans="1:6" x14ac:dyDescent="0.25">
      <c r="A26" s="72"/>
      <c r="B26" s="74" t="s">
        <v>162</v>
      </c>
      <c r="C26" s="45" t="s">
        <v>151</v>
      </c>
      <c r="D26" s="46">
        <v>3164.3333333333326</v>
      </c>
      <c r="E26" s="15"/>
      <c r="F26" s="47">
        <f t="shared" si="0"/>
        <v>0</v>
      </c>
    </row>
    <row r="27" spans="1:6" x14ac:dyDescent="0.25">
      <c r="A27" s="72"/>
      <c r="B27" s="75"/>
      <c r="C27" s="45" t="s">
        <v>152</v>
      </c>
      <c r="D27" s="46">
        <v>2.6546420581655474</v>
      </c>
      <c r="E27" s="15"/>
      <c r="F27" s="47">
        <f t="shared" si="0"/>
        <v>0</v>
      </c>
    </row>
    <row r="28" spans="1:6" x14ac:dyDescent="0.25">
      <c r="A28" s="72"/>
      <c r="B28" s="75"/>
      <c r="C28" s="45" t="s">
        <v>153</v>
      </c>
      <c r="D28" s="46">
        <v>0.26540276655568529</v>
      </c>
      <c r="E28" s="15"/>
      <c r="F28" s="47">
        <f t="shared" si="0"/>
        <v>0</v>
      </c>
    </row>
    <row r="29" spans="1:6" x14ac:dyDescent="0.25">
      <c r="A29" s="72"/>
      <c r="B29" s="76"/>
      <c r="C29" s="45" t="s">
        <v>154</v>
      </c>
      <c r="D29" s="46">
        <v>0.249478600562344</v>
      </c>
      <c r="E29" s="15"/>
      <c r="F29" s="47">
        <f t="shared" si="0"/>
        <v>0</v>
      </c>
    </row>
    <row r="30" spans="1:6" x14ac:dyDescent="0.25">
      <c r="A30" s="72"/>
      <c r="B30" s="74" t="s">
        <v>163</v>
      </c>
      <c r="C30" s="45" t="s">
        <v>151</v>
      </c>
      <c r="D30" s="46">
        <v>3190</v>
      </c>
      <c r="E30" s="15"/>
      <c r="F30" s="47">
        <f t="shared" si="0"/>
        <v>0</v>
      </c>
    </row>
    <row r="31" spans="1:6" x14ac:dyDescent="0.25">
      <c r="A31" s="72"/>
      <c r="B31" s="75"/>
      <c r="C31" s="45" t="s">
        <v>152</v>
      </c>
      <c r="D31" s="46">
        <v>2.7218430034129693</v>
      </c>
      <c r="E31" s="15"/>
      <c r="F31" s="47">
        <f t="shared" si="0"/>
        <v>0</v>
      </c>
    </row>
    <row r="32" spans="1:6" x14ac:dyDescent="0.25">
      <c r="A32" s="72"/>
      <c r="B32" s="75"/>
      <c r="C32" s="45" t="s">
        <v>153</v>
      </c>
      <c r="D32" s="46">
        <v>0.26977501361072881</v>
      </c>
      <c r="E32" s="15"/>
      <c r="F32" s="47">
        <f t="shared" si="0"/>
        <v>0</v>
      </c>
    </row>
    <row r="33" spans="1:6" x14ac:dyDescent="0.25">
      <c r="A33" s="72"/>
      <c r="B33" s="76"/>
      <c r="C33" s="45" t="s">
        <v>154</v>
      </c>
      <c r="D33" s="46">
        <v>0.25358851279408506</v>
      </c>
      <c r="E33" s="15"/>
      <c r="F33" s="47">
        <f t="shared" si="0"/>
        <v>0</v>
      </c>
    </row>
    <row r="34" spans="1:6" x14ac:dyDescent="0.25">
      <c r="A34" s="72"/>
      <c r="B34" s="74" t="s">
        <v>164</v>
      </c>
      <c r="C34" s="45" t="s">
        <v>151</v>
      </c>
      <c r="D34" s="46">
        <v>3171.0851575297288</v>
      </c>
      <c r="E34" s="15"/>
      <c r="F34" s="47">
        <f t="shared" si="0"/>
        <v>0</v>
      </c>
    </row>
    <row r="35" spans="1:6" x14ac:dyDescent="0.25">
      <c r="A35" s="72"/>
      <c r="B35" s="75"/>
      <c r="C35" s="45" t="s">
        <v>152</v>
      </c>
      <c r="D35" s="49"/>
      <c r="E35" s="15"/>
      <c r="F35" s="15"/>
    </row>
    <row r="36" spans="1:6" x14ac:dyDescent="0.25">
      <c r="A36" s="72"/>
      <c r="B36" s="75"/>
      <c r="C36" s="45" t="s">
        <v>153</v>
      </c>
      <c r="D36" s="46">
        <v>0.28014757136734064</v>
      </c>
      <c r="E36" s="15"/>
      <c r="F36" s="47">
        <f t="shared" si="0"/>
        <v>0</v>
      </c>
    </row>
    <row r="37" spans="1:6" x14ac:dyDescent="0.25">
      <c r="A37" s="73"/>
      <c r="B37" s="76"/>
      <c r="C37" s="45" t="s">
        <v>154</v>
      </c>
      <c r="D37" s="46">
        <v>0.26333871708530021</v>
      </c>
      <c r="E37" s="15"/>
      <c r="F37" s="47">
        <f t="shared" si="0"/>
        <v>0</v>
      </c>
    </row>
    <row r="38" spans="1:6" x14ac:dyDescent="0.25">
      <c r="E38" s="50" t="s">
        <v>165</v>
      </c>
      <c r="F38" s="50">
        <f>SUM(F2:F37)</f>
        <v>0</v>
      </c>
    </row>
    <row r="39" spans="1:6" x14ac:dyDescent="0.25">
      <c r="E39" s="51" t="s">
        <v>122</v>
      </c>
      <c r="F39" s="51">
        <v>10000000</v>
      </c>
    </row>
    <row r="40" spans="1:6" x14ac:dyDescent="0.25">
      <c r="E40" s="52" t="s">
        <v>123</v>
      </c>
      <c r="F40" s="52" t="str">
        <f>IF(F38&gt;F39,"NO report value","YES")</f>
        <v>YES</v>
      </c>
    </row>
    <row r="42" spans="1:6" x14ac:dyDescent="0.25">
      <c r="B42" s="53" t="s">
        <v>166</v>
      </c>
    </row>
  </sheetData>
  <sheetProtection algorithmName="SHA-512" hashValue="4d2/Xf8qh2qhfrrcSZawxfPvkwevK68YWhS1TZtshzHwyfKB9cc2FhirnysKEWPi/NX1vXzY3q8zhBIK2qDz8A==" saltValue="IYr7JkVya9LmjO9rm7rc7A==" spinCount="100000" sheet="1" objects="1" scenarios="1" selectLockedCells="1"/>
  <mergeCells count="11">
    <mergeCell ref="A2:A21"/>
    <mergeCell ref="B2:B5"/>
    <mergeCell ref="B6:B9"/>
    <mergeCell ref="B10:B13"/>
    <mergeCell ref="B14:B17"/>
    <mergeCell ref="B18:B21"/>
    <mergeCell ref="A22:A37"/>
    <mergeCell ref="B22:B25"/>
    <mergeCell ref="B26:B29"/>
    <mergeCell ref="B30:B33"/>
    <mergeCell ref="B34:B37"/>
  </mergeCells>
  <hyperlinks>
    <hyperlink ref="B4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 First</vt:lpstr>
      <vt:lpstr>Emissions Factors TEMPLATE</vt:lpstr>
      <vt:lpstr>Farm A</vt:lpstr>
      <vt:lpstr>Farm B</vt:lpstr>
      <vt:lpstr>Farm C</vt:lpstr>
      <vt:lpstr>Farm D</vt:lpstr>
      <vt:lpstr>Farm E</vt:lpstr>
      <vt:lpstr>Liquid Fuels</vt:lpstr>
    </vt:vector>
  </TitlesOfParts>
  <Company>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Goldie, Andrew</dc:creator>
  <cp:lastModifiedBy>Davis, Elaine</cp:lastModifiedBy>
  <dcterms:created xsi:type="dcterms:W3CDTF">2018-02-06T11:38:23Z</dcterms:created>
  <dcterms:modified xsi:type="dcterms:W3CDTF">2018-03-13T13:39:38Z</dcterms:modified>
</cp:coreProperties>
</file>